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Összesítő" sheetId="1" r:id="rId1"/>
    <sheet name="Gépészet" sheetId="2" r:id="rId2"/>
    <sheet name="Építészet" sheetId="3" r:id="rId3"/>
    <sheet name="Elektromos" sheetId="4" r:id="rId4"/>
    <sheet name="Tűzvédelem" sheetId="5" r:id="rId5"/>
  </sheets>
  <definedNames/>
  <calcPr fullCalcOnLoad="1"/>
</workbook>
</file>

<file path=xl/sharedStrings.xml><?xml version="1.0" encoding="utf-8"?>
<sst xmlns="http://schemas.openxmlformats.org/spreadsheetml/2006/main" count="450" uniqueCount="278">
  <si>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</si>
  <si>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</si>
  <si>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</si>
  <si>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</si>
  <si>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</si>
  <si>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</si>
  <si>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</si>
  <si>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</si>
  <si>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</si>
  <si>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</si>
  <si>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</si>
  <si>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</si>
  <si>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</si>
  <si>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</si>
  <si>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</si>
  <si>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</si>
  <si>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</si>
  <si>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</si>
  <si>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</si>
  <si>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</si>
  <si>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</si>
  <si>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</si>
  <si>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</si>
  <si>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</si>
  <si>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</si>
  <si>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</si>
  <si>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</si>
  <si>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</si>
  <si>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</si>
  <si>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</si>
  <si>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</si>
  <si>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</si>
  <si>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</si>
  <si>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</si>
  <si>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</si>
  <si>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</si>
  <si>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</si>
  <si>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</si>
  <si>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</si>
  <si>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</si>
  <si>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</si>
  <si>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</si>
  <si>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</si>
  <si>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</si>
  <si>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</si>
  <si>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</si>
  <si>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</si>
  <si>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</si>
  <si>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</si>
  <si>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</si>
  <si>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</si>
  <si>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</si>
  <si>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</si>
  <si>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</si>
  <si>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</si>
  <si>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</si>
  <si>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</si>
  <si>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</si>
  <si>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</si>
  <si>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</si>
  <si>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</si>
  <si>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</si>
  <si>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</si>
  <si>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</si>
  <si>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</si>
  <si>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</si>
  <si>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</si>
  <si>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</si>
  <si>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</si>
  <si>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</si>
  <si>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</si>
  <si>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</si>
  <si>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</si>
  <si>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</si>
  <si>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</si>
  <si>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</si>
  <si>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</si>
  <si>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</si>
  <si>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</si>
  <si>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</si>
  <si>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</si>
  <si>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</si>
  <si>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</si>
  <si>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</si>
  <si>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Biatorbágy Családsegítő központ</t>
  </si>
  <si>
    <t>Költség összesítő tábla</t>
  </si>
  <si>
    <r>
      <t xml:space="preserve">1. Ütem </t>
    </r>
    <r>
      <rPr>
        <b/>
        <i/>
        <sz val="14"/>
        <color indexed="8"/>
        <rFont val="Calibri"/>
        <family val="2"/>
      </rPr>
      <t>(garázs átalakítása)</t>
    </r>
  </si>
  <si>
    <t>Munkanem</t>
  </si>
  <si>
    <t>Anyagköltség</t>
  </si>
  <si>
    <t>Munkadíj</t>
  </si>
  <si>
    <t>Építészet</t>
  </si>
  <si>
    <t>Gépészet</t>
  </si>
  <si>
    <t>Elektromos</t>
  </si>
  <si>
    <t>Tűzvédelem</t>
  </si>
  <si>
    <t>Összesen</t>
  </si>
  <si>
    <t>Mind összesen nettó</t>
  </si>
  <si>
    <t>Mind összesen bruttó</t>
  </si>
  <si>
    <t>No.</t>
  </si>
  <si>
    <t>Azonosító</t>
  </si>
  <si>
    <t>Szöveg</t>
  </si>
  <si>
    <t>Mennyiség</t>
  </si>
  <si>
    <t>Egys.</t>
  </si>
  <si>
    <t>Anyagár</t>
  </si>
  <si>
    <t>Díj</t>
  </si>
  <si>
    <t>xAnyagár</t>
  </si>
  <si>
    <t>xDíj</t>
  </si>
  <si>
    <t>82-661-305-005-21-31814</t>
  </si>
  <si>
    <t>Fűtési osztó-gyűjtő egység szekrénybe helyezve, de a szekrény ára nélkül, szelepelt kivitelben, átfolyásmérővel 5 körös</t>
  </si>
  <si>
    <t>db</t>
  </si>
  <si>
    <t>82-382-114-001-21-81144</t>
  </si>
  <si>
    <t>Szobatermosztát</t>
  </si>
  <si>
    <t>K-tétel</t>
  </si>
  <si>
    <t>Padlófűtési cső UPONOR SMART 20x2</t>
  </si>
  <si>
    <t>m</t>
  </si>
  <si>
    <t>81-518-631-005-55-20250</t>
  </si>
  <si>
    <t>Dilatációs átvezető védőcső padlófűtési csövek átvezetéséhez, felszerelve, 20 mm-ig</t>
  </si>
  <si>
    <t>Radiátor bontás</t>
  </si>
  <si>
    <t>Csővezetékek bontása</t>
  </si>
  <si>
    <t>82-000-111</t>
  </si>
  <si>
    <t>Menetes szerelvény leszerelése 2 " átmérőig</t>
  </si>
  <si>
    <t>Összesen:</t>
  </si>
  <si>
    <t>m2</t>
  </si>
  <si>
    <t>m3</t>
  </si>
  <si>
    <t xml:space="preserve"> t</t>
  </si>
  <si>
    <t>fm</t>
  </si>
  <si>
    <t>hónap</t>
  </si>
  <si>
    <t>Lámpatestek leszerelése, bontása, elszállítással</t>
  </si>
  <si>
    <t>Szerelvények, (kapcsolók, dugaszoló aljzatok) leszerelése, bontása, elszállítással</t>
  </si>
  <si>
    <t>Falban szerelt védőcsövek bontása a vezetékkel együtt, elszállítással</t>
  </si>
  <si>
    <t>MÜ III jelű műanyag védőcső falhoronyba fektetve, elágazó dobozokkal, mellék és apró anyagokkal, horonyvéséssel, ø16mm</t>
  </si>
  <si>
    <t>MÜ III jelű műanyag védőcső falhoronyba fektetve, elágazó dobozokkal, mellék és apró anyagokkal, horonyvéséssel, ø23mm</t>
  </si>
  <si>
    <t>Hajlékony műanyag védőcső falhoronyba fektetve, elágazó dobozokkal, mellék és apró anyagokkal, ECTC1516 16/100  ø16 mm</t>
  </si>
  <si>
    <t>Hajlékony műanyag védőcső falhoronyba fektetve, elágazó dobozokkal, mellék és apró anyagokkal, ECTC1532 32/25  ø32 mm</t>
  </si>
  <si>
    <t>MÜ I jelű műanyag védőcső födémben vezetve, elágazó dobozok apró és mellék anyagok nélkül ø20 mm</t>
  </si>
  <si>
    <t>átm. 65 mm   szerelvénydoboz falba süllyesztve.</t>
  </si>
  <si>
    <t>100x100 mm Müdk kötöződoboz falba süllyesztve</t>
  </si>
  <si>
    <t>HO5V-U 450/750V (MCu) jelű szigetelt rézvezeték védőcsőbe húzva, elágazó kötésekkel, szigetelés méréssel. 1,5 mm2</t>
  </si>
  <si>
    <t>HO5V-U 450/750V (MCu) jelű szigetelt rézvezeték védőcsőbe húzva, elágazó kötésekkel, szigetelés méréssel. 2,5 mm2</t>
  </si>
  <si>
    <t>UTP Cat6 kábel falba süllyesztetten vezetett védőcsőbe húzva</t>
  </si>
  <si>
    <t>ELSO-SIGMA VEZETÉK, védőcsőbe húzva. J-Y(ST) 2x2x0,8 mm</t>
  </si>
  <si>
    <t>4x0,22 erősített biztonságtechnikai kábel (NYITÁSÉRZÉKELŐ) falban süllyesztetten vezetett védőcsőbe húzva</t>
  </si>
  <si>
    <t>6x0,22 erősített biztonságtechnikai kábel (MOZGÁSÉRZÉKELŐ) falban süllyesztetten vezetett védőcsőbe húzva</t>
  </si>
  <si>
    <t>Klíma külső és belső egység összekötése a típusnak megfelelő kábellel falban süllyesztetten vezetett védőcsőbe húzva</t>
  </si>
  <si>
    <t xml:space="preserve">ELSO/SIGMA HÍVÓRENDSZER az 1 db mozgássérült WC hez
-- 1db jelzőlámpa
</t>
  </si>
  <si>
    <t>tétel</t>
  </si>
  <si>
    <t xml:space="preserve">NYITÁSÉRZÉKELŐ  (vákumcsöves, mágnes kontaktus) </t>
  </si>
  <si>
    <t>LC-100PI mozgásérzékelő digitális TARTÓVAL EGYÜTT</t>
  </si>
  <si>
    <t xml:space="preserve">KÜLTÉRI fix IP KAMERA, Hikvision </t>
  </si>
  <si>
    <t>L1 MENNYEZETRE SZERELENDŐ LED PANEL, Philips RC132V G5 LED36S/840 PSU W60L60 OC, 28,5W, 4000K, 3600lm, UGR19, on/off, MENNYEZETI SZERELŐKERETTEL</t>
  </si>
  <si>
    <t>L6 MENNYEZETRE ILL. OLDALFALRA SZERELT LÁMPATEST, Philips WL070V LED17S/840 PSU WH, 1700lm, 17W, 4000K, IP65</t>
  </si>
  <si>
    <t>L8 MENNYEZETRE ILL. OLDALFALRA SZERELT LED HAJÓLÁMPA, TRACON, LHLK12W, 230V, IP65</t>
  </si>
  <si>
    <t>L14 KÜLTÉRI FALON KÍVÜLI FALI LÁMPATEST, Philips Cockatoo, LED 1x8W, 16490/47/P0, 230V, IP44</t>
  </si>
  <si>
    <t xml:space="preserve">1  SARKÚ VILÁGÍTÁSI KAPCSOLÓ, SEDNA SÜLLYESZTETT, FEHÉR  (10A,250V) egypolusú kapcsolóbetét egyes billentyűvel SDD111101, plussz keret  </t>
  </si>
  <si>
    <t>2  SARKÚ VILÁGÍTÁSI KAPCSOLÓ, SEDNA SÜLLYESZTETT, FEHÉR  (10A,250V) kétpolusú kapcsolóbetét egyes billentyűvel SDD111102, plussz keret</t>
  </si>
  <si>
    <t>VÁLTÓ VILÁGÍTÁSI KAPCSOLÓ, SEDNA SÜLLYESZTETT, FEHÉR  (10A,250V), váltó kapcsolóbetét egyes billentyűvel SDD111106, plussz keret</t>
  </si>
  <si>
    <t>1xIIs+v DUGASZOLÓ ALJZAT, SEDNA SÜLLYESZTETT, FEHÉR  (16A, 250V), SDD111025, plussz keret</t>
  </si>
  <si>
    <t>3xIIs+v DUGASZOLÓ ALJZAT, SEDNA SÜLLYESZTETT, FEHÉR  (16A, 250V), SDD111025, plussz keret</t>
  </si>
  <si>
    <t>INFORMATIKAI (IT) CSATLAKOZÓ ALJZAT, SEDNA SÜLLYESZTETT, FEHÉR, 2 x RJ45, Cat6, árnyékolt, SDD111467, plussz keret</t>
  </si>
  <si>
    <t xml:space="preserve">Felvonulási (építési) villamosenergia elosztó szekrény </t>
  </si>
  <si>
    <t>Kábel végkiképzés készítése NYY-J 0,6/1kV ill. NYM-J 300/500V (MBCu) kábelen 10mm2-ig</t>
  </si>
  <si>
    <t xml:space="preserve"> Lámpatest elhelyezése, tartószerkezettel együtt</t>
  </si>
  <si>
    <t>Vezeték kötés 10 mm2-ig kábelsaruval ill. érvéghüvellyel</t>
  </si>
  <si>
    <t>Faláttörés helyreállítással, megfelelő tömítéssel</t>
  </si>
  <si>
    <t>Horonyelvakolás védőcső elhelyezése után 20 cm szélességig</t>
  </si>
  <si>
    <t>Álláskészítés és bontás</t>
  </si>
  <si>
    <t>Az MSZ HD 60364-6 szabvány szerinti első ellenőrzés elvégzése a munka elkészülte után</t>
  </si>
  <si>
    <t>Megvilágítás mérések a munka elkészülte után</t>
  </si>
  <si>
    <t>Megvalósulási tervdokumentáció készítése</t>
  </si>
  <si>
    <t>Maxima PKM 6A 6 kg-os ABC porral oltó tűzoltó készülék falra rögzítve max. 1,35 m-s talpmagassággal hozzáférhető módon rögzítve</t>
  </si>
  <si>
    <t>Everlux M 10 01 Tűzoltó készülék utánvilágító jelölő tábla ISO 7010 jellel 150x150 mm tűzoltó készülék fölé 2-2,3 m-s magasságban felszerelve</t>
  </si>
  <si>
    <t>Everlux M 11 24 Tűzoltó készülék utánvilágító rendelkező tábla 240x85 mm tűzoltó készülék mellé szerelve</t>
  </si>
  <si>
    <t>Everlux M 14 01 Tűzeseti főkapcsoló 100x300 mm utánvilágító tábla</t>
  </si>
  <si>
    <t>Everlux M 14 04 Gáz főelzáró 100x300 mm utánvilágító tábla</t>
  </si>
  <si>
    <t>Everlux M 14 05 Víz főelzáró 100x300 mm utánvilágító tábla</t>
  </si>
  <si>
    <t>Everlux 14 51 100x150 fontos telefonszámok utánvilágító tábla</t>
  </si>
  <si>
    <t>01.</t>
  </si>
  <si>
    <t xml:space="preserve">Meglévő, 500/220 méretű garázskapu kibontása, elszállítása   </t>
  </si>
  <si>
    <t>02.</t>
  </si>
  <si>
    <t xml:space="preserve">Meglévő, 500/35 méretű fix ablak kibontása, elszállítása   </t>
  </si>
  <si>
    <t>03.</t>
  </si>
  <si>
    <t xml:space="preserve">Meglévő 100/65 méretű garázsablak kibontása   </t>
  </si>
  <si>
    <t>04.</t>
  </si>
  <si>
    <t xml:space="preserve">10 cm vtg válaszfal bontása garázsban, konténerbe deponálva, elszállítva   </t>
  </si>
  <si>
    <t>05.</t>
  </si>
  <si>
    <t xml:space="preserve">Meglévő 100 x 460 x 300 falépcső elbontása, elszállítása   </t>
  </si>
  <si>
    <t>06.</t>
  </si>
  <si>
    <t xml:space="preserve">90/210 méretű belső ajtó elbontása    </t>
  </si>
  <si>
    <t>07.</t>
  </si>
  <si>
    <t xml:space="preserve">Meglévő kerámialábazat bontása    </t>
  </si>
  <si>
    <t>08.</t>
  </si>
  <si>
    <t xml:space="preserve">Meglévő kerámia padlóburkolat bontása    </t>
  </si>
  <si>
    <t>09.</t>
  </si>
  <si>
    <t xml:space="preserve">Meglévő 10 cm vtg aljzatbeton bontása    </t>
  </si>
  <si>
    <t xml:space="preserve">Meglévő bit.szig. lemez talajnevesség elleni szigetelés bontása   </t>
  </si>
  <si>
    <t xml:space="preserve">Meglévő 10 cm vtg vasalt aljzatbeton bontása    </t>
  </si>
  <si>
    <t xml:space="preserve">Sávalap kiásása lépcsőalap számára kézi erővel   </t>
  </si>
  <si>
    <t xml:space="preserve">Pontalap kiásása pilléralap számára kézi erővel    </t>
  </si>
  <si>
    <t xml:space="preserve">Alaptestek zsaluzása    </t>
  </si>
  <si>
    <t xml:space="preserve">Alaptestek vasszerelése    </t>
  </si>
  <si>
    <t xml:space="preserve">Alaptestek betonozása C25/30 min. földnedves betonnal   </t>
  </si>
  <si>
    <t xml:space="preserve">2 U100-as melegen hengerelt h=3300mm  acéloszlop beépítése, 2 db 10x300x300 talplemezekkel, 8 db M10x120 HILTI alapcsavarral   </t>
  </si>
  <si>
    <t xml:space="preserve">Alapozás bitumenes szigetelés alá    </t>
  </si>
  <si>
    <t xml:space="preserve">Meglévő 2 rtg bitumenes vastaglemez szigetelés visszajavítása a volt garázsban lépcső, acélpillérek és POROTHERM 38 fal alatt  </t>
  </si>
  <si>
    <t xml:space="preserve">POROTHERM 38-as kitöltőfal falazása    </t>
  </si>
  <si>
    <t xml:space="preserve">Nyílás befalazása POROTHERM 38-as blokktéglával   </t>
  </si>
  <si>
    <t xml:space="preserve">Fészek vésés főfalban Porotherm kiváltók részére    </t>
  </si>
  <si>
    <t xml:space="preserve">POROTHERM A12-es előregyártott áthidaló beépítése h=1,50 m   </t>
  </si>
  <si>
    <t xml:space="preserve">Kiváltók nyomott övének kifalazása km. téglával    </t>
  </si>
  <si>
    <t xml:space="preserve">Nyílásbontás főfalban új nyílászáró részére    </t>
  </si>
  <si>
    <t xml:space="preserve">Födém alátámasztása és zsaluzat beépítése födém kivágás helyén   </t>
  </si>
  <si>
    <t xml:space="preserve">21 cm vastag monolit födém kivágása gyémánttárcsás vágással   </t>
  </si>
  <si>
    <t xml:space="preserve">Kivágott födémelemek konténerbe hordása    </t>
  </si>
  <si>
    <t xml:space="preserve">Belső válaszfal falazása POROTHERM 10-es válaszfaltéglával, minden második sorban lágyhuzallal, födémhez ékelve  </t>
  </si>
  <si>
    <t xml:space="preserve">POROTHERM A10-es előregyártott áthidaló beépítése h=1,25 m   </t>
  </si>
  <si>
    <t xml:space="preserve">Horonyvésés lépcső részére 10 cm mélységben főfalban   </t>
  </si>
  <si>
    <t xml:space="preserve">Lépcső alátámasztó falszakasz kétoldali zsaluzása    </t>
  </si>
  <si>
    <t xml:space="preserve">Lépcső zsaluzása alátámasztó lábakkal, homloklappal    </t>
  </si>
  <si>
    <t xml:space="preserve">Vasszerelés átm 8-12 méretben lépcsőhöz    </t>
  </si>
  <si>
    <t xml:space="preserve">Lépcső kibetonozása C20/25  8  F2 min. betonnal    </t>
  </si>
  <si>
    <t xml:space="preserve">10 cm vtg aljzatbeton javítás készítése    </t>
  </si>
  <si>
    <t xml:space="preserve">12 cm vtg lépésálló polisztirol hőszigetelés fektetése padlóra EPS 150   </t>
  </si>
  <si>
    <t xml:space="preserve">1 réteg PE fólia terítés szigetelésre    </t>
  </si>
  <si>
    <t xml:space="preserve">Hegesztett betonacél háló fektetése 6x100x100 mm osztással   </t>
  </si>
  <si>
    <t xml:space="preserve">Peremszegély elhelyezése 10 mm vtg-ban szegélyek mentén   </t>
  </si>
  <si>
    <t xml:space="preserve">10 cm vtg aljzatbeton készítése simítóval lehúzva    </t>
  </si>
  <si>
    <t xml:space="preserve">Rámpa betonozása C20/25  8  F2 min. betonnal    </t>
  </si>
  <si>
    <t xml:space="preserve">Belső válaszfalak vakolása zsákos alapvakolattal    </t>
  </si>
  <si>
    <t xml:space="preserve">Mennyezeti vakolat javítása    </t>
  </si>
  <si>
    <t xml:space="preserve">Spaletták vakolása 15 cm szélességben    </t>
  </si>
  <si>
    <t xml:space="preserve">ISOTEX hangszigetelő falpanelek elhelyezése iroda belső falán   </t>
  </si>
  <si>
    <t xml:space="preserve">Műa. hőszig üvegezésű homlokzati nyílászáró beépítése fix 200/210 cm méretben, tokrögzítő dübelezéssel, PUR-hab tömítéssel  </t>
  </si>
  <si>
    <t xml:space="preserve">Műa. hőszig üvegezésű homlokzati nyílászáró beépítése fix 100/210+100x210 mélyen üvegezett bejárati ajtóval sorolva, tokrögzítő dübelezéssel, PUR-hab tömítéssel </t>
  </si>
  <si>
    <t xml:space="preserve">Meglévő, 100/65 cm méretű műa. ablak beépítése teherhordó falba, tokrögzítő dübelezéssel, PUR-hab tömítéssel  </t>
  </si>
  <si>
    <t xml:space="preserve">Belső falak glettelése, csiszolása 3 rtg-ben    </t>
  </si>
  <si>
    <t xml:space="preserve">Mennyezet glettelése, csiszolása 3 rtg-ben    </t>
  </si>
  <si>
    <t xml:space="preserve">Belső falak festése diszperziós festékkel 3 rtg-ben, fehér színben   </t>
  </si>
  <si>
    <t xml:space="preserve">Belső ajtó beépítése teli kivitelben  biztonsági zárral 90/210 cm méretben   </t>
  </si>
  <si>
    <t xml:space="preserve">Belső ajtó beépítése teli kivitelben 75/210 cm méretben   </t>
  </si>
  <si>
    <t xml:space="preserve">Kerámiaburkolat készítése padlón ragasztva, fúgázva    </t>
  </si>
  <si>
    <t xml:space="preserve">Kerámiaburkolat javítása padlón ragasztva, fúgázva    </t>
  </si>
  <si>
    <t xml:space="preserve">Kerámia lábazat készítése ragasztva, fúgázva    </t>
  </si>
  <si>
    <t xml:space="preserve">Laminált parkettaburkolat készítése, 3 mm vtg POLIFOAM alátétlemezzel   </t>
  </si>
  <si>
    <t xml:space="preserve">Parkettaszegély felszerelése    </t>
  </si>
  <si>
    <t xml:space="preserve">Lépcső ideiglenes lezárása hőszigetelt 15 cm PIR hab lapokból padlástérben   </t>
  </si>
  <si>
    <t xml:space="preserve">Tetőtérbe vezető lépcső ideiglenes lezárása hőszigetelt gipszkarton fallal 75x210 cm belső ajtóval  </t>
  </si>
  <si>
    <t xml:space="preserve">5 cm vtg hőszigetelés elhelyezése spalettákban, ragasztva, dübelezve 20 cm szélességben   </t>
  </si>
  <si>
    <t xml:space="preserve"> m</t>
  </si>
  <si>
    <t>Faszerkezetű előtető készítése h=1,70 m hosszú 10/15 szarufákra szerelt, ékre vágott 5/10 cm méretű pallóval, 2x2 db L60.90.3 h=60 mm +2M10x120 HILTI tőcsavar +M10x125átkötőcsavarral rögzítve</t>
  </si>
  <si>
    <t xml:space="preserve">5/15 perem palló szegés szarufák homloklapján    </t>
  </si>
  <si>
    <t xml:space="preserve">OSB lap borítás szarufák tetején v=22 mm    </t>
  </si>
  <si>
    <t xml:space="preserve">Antracit állókorcos fémlemezfedés készítése előtetőn   </t>
  </si>
  <si>
    <t xml:space="preserve">3 cm vtg drywit hőszigetelés készítése előtető alsó síkján és oldalán, ragasztva, dübelezve, üveghálóval, glettelve, kéregvakolattal  </t>
  </si>
  <si>
    <t xml:space="preserve">15 cm homlokzati hőszigetelés rögzítése dübelezve, ragasztva, hálózva,  glettelve előtető környezetében  </t>
  </si>
  <si>
    <t xml:space="preserve">Meglévő VIACOLOR térkő bontása garázs előtt, deponálása   </t>
  </si>
  <si>
    <t xml:space="preserve">Rámpák alapárkának kiemelése gépi és kézi erővel, föld deponálásával   </t>
  </si>
  <si>
    <t xml:space="preserve">5 cm szerelőbeton készítése C20/25  8  FN minőségű betonból   </t>
  </si>
  <si>
    <t xml:space="preserve">Rámpa alaptestéjnek betonozás C25/30  16  F2 min. betonnal   </t>
  </si>
  <si>
    <t xml:space="preserve">20 cm vtg zsalukő falazása    </t>
  </si>
  <si>
    <t xml:space="preserve">20 cm vtg zsalukő vasalása    </t>
  </si>
  <si>
    <t xml:space="preserve">20 cm vtg zsalukő falazása, kibetonozása C20/25   8  F3 min. betonnal   </t>
  </si>
  <si>
    <t xml:space="preserve">Földvisszatöltés zsalukőlábazat mellé, 95 %-ös tömörséggel, gépi tömörítéssel   </t>
  </si>
  <si>
    <t xml:space="preserve">15 cm kavicságy terítése, gépi tömörítéssel    </t>
  </si>
  <si>
    <t xml:space="preserve">6/15/15 hegesztett háló terítése    </t>
  </si>
  <si>
    <t xml:space="preserve">12 cm vtg aljzatbeton készítése, anyagában dörzsölt felülettel C25/30   8  F1 min. betonnal  </t>
  </si>
  <si>
    <t xml:space="preserve">Beton lépcső zsaluzása    </t>
  </si>
  <si>
    <t xml:space="preserve">Beton lépcső betonozása, anyagában dörzsölt felülettel C25/30   8  F1 min.  betonnal   </t>
  </si>
  <si>
    <t xml:space="preserve">Zsalukő lábazat alapvakolat készítése cementvakolattal   </t>
  </si>
  <si>
    <t xml:space="preserve">Szürke lábazati vakolat készítése zsalukő lábazaton   </t>
  </si>
  <si>
    <t xml:space="preserve">Egyvízorros betonfedkő készítése 29 x 6 cm keresztmetszettel   </t>
  </si>
  <si>
    <t xml:space="preserve">Rozsdamentes acélkorlát készítése (meglévőhöz igazodva)   </t>
  </si>
  <si>
    <t xml:space="preserve">Meglévő acélkorlát visszabontása rámpa teraszhoz érkezésénél   </t>
  </si>
  <si>
    <t xml:space="preserve">Betonvályú zsaluzása, kizsaluzása    </t>
  </si>
  <si>
    <t xml:space="preserve">Virágvályú vasszerelése    </t>
  </si>
  <si>
    <t xml:space="preserve">Virágvályú kibetonozása C20/25  8  F3  min. betonnal   </t>
  </si>
  <si>
    <t xml:space="preserve">ACO  Self Hexoline, 1,00 m-es vonalmenti összefolyó beépítése   </t>
  </si>
  <si>
    <t xml:space="preserve">Építési törmelék elszállítása konténerrel    </t>
  </si>
  <si>
    <t xml:space="preserve">Mobil WC bérlése    </t>
  </si>
  <si>
    <t>6.sz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</si>
</sst>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sz val="10.5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.5"/>
      <color theme="1"/>
      <name val="Segoe U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164" fontId="0" fillId="0" borderId="0" xfId="40" applyNumberFormat="1" applyFont="1" applyAlignment="1">
      <alignment/>
    </xf>
    <xf numFmtId="0" fontId="34" fillId="3" borderId="10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 wrapText="1"/>
    </xf>
    <xf numFmtId="4" fontId="34" fillId="3" borderId="10" xfId="0" applyNumberFormat="1" applyFont="1" applyFill="1" applyBorder="1" applyAlignment="1">
      <alignment horizontal="center" wrapText="1"/>
    </xf>
    <xf numFmtId="164" fontId="34" fillId="3" borderId="10" xfId="40" applyNumberFormat="1" applyFont="1" applyFill="1" applyBorder="1" applyAlignment="1" applyProtection="1">
      <alignment horizontal="center"/>
      <protection/>
    </xf>
    <xf numFmtId="0" fontId="0" fillId="3" borderId="10" xfId="0" applyFill="1" applyBorder="1" applyAlignment="1">
      <alignment/>
    </xf>
    <xf numFmtId="0" fontId="34" fillId="3" borderId="10" xfId="0" applyFont="1" applyFill="1" applyBorder="1" applyAlignment="1">
      <alignment wrapText="1"/>
    </xf>
    <xf numFmtId="4" fontId="0" fillId="3" borderId="10" xfId="0" applyNumberFormat="1" applyFill="1" applyBorder="1" applyAlignment="1">
      <alignment wrapText="1"/>
    </xf>
    <xf numFmtId="164" fontId="0" fillId="3" borderId="1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64" fontId="0" fillId="0" borderId="10" xfId="40" applyNumberFormat="1" applyFont="1" applyBorder="1" applyAlignment="1" applyProtection="1">
      <alignment/>
      <protection locked="0"/>
    </xf>
    <xf numFmtId="164" fontId="0" fillId="0" borderId="10" xfId="40" applyNumberFormat="1" applyFont="1" applyBorder="1" applyAlignment="1" applyProtection="1">
      <alignment/>
      <protection/>
    </xf>
    <xf numFmtId="0" fontId="34" fillId="0" borderId="10" xfId="0" applyFont="1" applyBorder="1" applyAlignment="1">
      <alignment/>
    </xf>
    <xf numFmtId="164" fontId="0" fillId="0" borderId="10" xfId="40" applyNumberFormat="1" applyFont="1" applyBorder="1" applyAlignment="1" applyProtection="1">
      <alignment/>
      <protection locked="0"/>
    </xf>
    <xf numFmtId="164" fontId="34" fillId="0" borderId="10" xfId="40" applyNumberFormat="1" applyFont="1" applyBorder="1" applyAlignment="1" applyProtection="1">
      <alignment/>
      <protection/>
    </xf>
    <xf numFmtId="0" fontId="34" fillId="6" borderId="10" xfId="0" applyFont="1" applyFill="1" applyBorder="1" applyAlignment="1">
      <alignment horizontal="center"/>
    </xf>
    <xf numFmtId="0" fontId="34" fillId="6" borderId="10" xfId="0" applyFont="1" applyFill="1" applyBorder="1" applyAlignment="1">
      <alignment horizontal="center" wrapText="1"/>
    </xf>
    <xf numFmtId="4" fontId="34" fillId="6" borderId="10" xfId="0" applyNumberFormat="1" applyFont="1" applyFill="1" applyBorder="1" applyAlignment="1">
      <alignment horizontal="center" wrapText="1"/>
    </xf>
    <xf numFmtId="164" fontId="34" fillId="6" borderId="10" xfId="40" applyNumberFormat="1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34" fillId="6" borderId="10" xfId="0" applyFon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164" fontId="0" fillId="6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34" fillId="0" borderId="10" xfId="40" applyNumberFormat="1" applyFont="1" applyBorder="1" applyAlignment="1">
      <alignment/>
    </xf>
    <xf numFmtId="0" fontId="34" fillId="7" borderId="10" xfId="0" applyFont="1" applyFill="1" applyBorder="1" applyAlignment="1">
      <alignment horizontal="center"/>
    </xf>
    <xf numFmtId="0" fontId="34" fillId="7" borderId="10" xfId="0" applyFont="1" applyFill="1" applyBorder="1" applyAlignment="1">
      <alignment horizontal="center" wrapText="1"/>
    </xf>
    <xf numFmtId="4" fontId="34" fillId="7" borderId="10" xfId="0" applyNumberFormat="1" applyFont="1" applyFill="1" applyBorder="1" applyAlignment="1">
      <alignment horizontal="center" wrapText="1"/>
    </xf>
    <xf numFmtId="164" fontId="34" fillId="7" borderId="10" xfId="4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34" fillId="7" borderId="10" xfId="0" applyFont="1" applyFill="1" applyBorder="1" applyAlignment="1">
      <alignment wrapText="1"/>
    </xf>
    <xf numFmtId="4" fontId="0" fillId="7" borderId="10" xfId="0" applyNumberFormat="1" applyFill="1" applyBorder="1" applyAlignment="1">
      <alignment wrapText="1"/>
    </xf>
    <xf numFmtId="164" fontId="0" fillId="7" borderId="10" xfId="4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wrapText="1"/>
    </xf>
    <xf numFmtId="4" fontId="34" fillId="33" borderId="10" xfId="0" applyNumberFormat="1" applyFont="1" applyFill="1" applyBorder="1" applyAlignment="1">
      <alignment horizontal="center" wrapText="1"/>
    </xf>
    <xf numFmtId="164" fontId="34" fillId="33" borderId="10" xfId="4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4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64" fontId="0" fillId="33" borderId="10" xfId="4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0" xfId="4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164" fontId="34" fillId="0" borderId="0" xfId="40" applyNumberFormat="1" applyFont="1" applyAlignment="1" applyProtection="1">
      <alignment horizontal="center"/>
      <protection/>
    </xf>
    <xf numFmtId="0" fontId="34" fillId="0" borderId="0" xfId="0" applyFont="1" applyAlignment="1">
      <alignment/>
    </xf>
    <xf numFmtId="164" fontId="34" fillId="0" borderId="0" xfId="40" applyNumberFormat="1" applyFont="1" applyAlignment="1" applyProtection="1">
      <alignment/>
      <protection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0.421875" style="0" bestFit="1" customWidth="1"/>
    <col min="2" max="2" width="14.421875" style="0" bestFit="1" customWidth="1"/>
    <col min="3" max="3" width="10.8515625" style="0" bestFit="1" customWidth="1"/>
  </cols>
  <sheetData>
    <row r="1" spans="2:3" ht="15">
      <c r="B1" s="1"/>
      <c r="C1" s="1" t="s">
        <v>277</v>
      </c>
    </row>
    <row r="2" spans="2:3" ht="15">
      <c r="B2" s="55"/>
      <c r="C2" s="55"/>
    </row>
    <row r="3" spans="1:3" ht="18.75">
      <c r="A3" s="63" t="s">
        <v>84</v>
      </c>
      <c r="B3" s="63"/>
      <c r="C3" s="63"/>
    </row>
    <row r="4" spans="1:3" ht="18.75">
      <c r="A4" s="63" t="s">
        <v>85</v>
      </c>
      <c r="B4" s="63"/>
      <c r="C4" s="63"/>
    </row>
    <row r="5" spans="1:3" ht="18.75">
      <c r="A5" s="63" t="s">
        <v>86</v>
      </c>
      <c r="B5" s="63"/>
      <c r="C5" s="63"/>
    </row>
    <row r="6" spans="1:3" ht="15">
      <c r="A6" s="64"/>
      <c r="B6" s="64"/>
      <c r="C6" s="64"/>
    </row>
    <row r="7" spans="1:3" ht="15">
      <c r="A7" s="64"/>
      <c r="B7" s="64"/>
      <c r="C7" s="64"/>
    </row>
    <row r="8" spans="2:3" ht="15">
      <c r="B8" s="55"/>
      <c r="C8" s="55"/>
    </row>
    <row r="9" spans="2:3" ht="15">
      <c r="B9" s="55"/>
      <c r="C9" s="55"/>
    </row>
    <row r="10" spans="2:3" ht="15">
      <c r="B10" s="55"/>
      <c r="C10" s="55"/>
    </row>
    <row r="11" spans="2:3" ht="15">
      <c r="B11" s="55"/>
      <c r="C11" s="55"/>
    </row>
    <row r="12" spans="2:3" ht="15">
      <c r="B12" s="55"/>
      <c r="C12" s="55"/>
    </row>
    <row r="13" spans="1:3" ht="15">
      <c r="A13" s="56" t="s">
        <v>87</v>
      </c>
      <c r="B13" s="57" t="s">
        <v>88</v>
      </c>
      <c r="C13" s="57" t="s">
        <v>89</v>
      </c>
    </row>
    <row r="14" spans="1:3" ht="15">
      <c r="A14" t="s">
        <v>90</v>
      </c>
      <c r="B14" s="55">
        <f>Építészet!H96</f>
        <v>0</v>
      </c>
      <c r="C14" s="55">
        <f>Építészet!I96</f>
        <v>0</v>
      </c>
    </row>
    <row r="15" spans="1:3" ht="15">
      <c r="A15" t="s">
        <v>91</v>
      </c>
      <c r="B15" s="55">
        <f>Gépészet!H10</f>
        <v>0</v>
      </c>
      <c r="C15" s="55">
        <f>Gépészet!I10</f>
        <v>0</v>
      </c>
    </row>
    <row r="16" spans="1:3" ht="15">
      <c r="A16" t="s">
        <v>92</v>
      </c>
      <c r="B16" s="55">
        <f>Elektromos!H44</f>
        <v>0</v>
      </c>
      <c r="C16" s="55">
        <f>Elektromos!I44</f>
        <v>0</v>
      </c>
    </row>
    <row r="17" spans="1:3" ht="15">
      <c r="A17" t="s">
        <v>93</v>
      </c>
      <c r="B17" s="55">
        <f>Tűzvédelem!H10</f>
        <v>0</v>
      </c>
      <c r="C17" s="55">
        <f>Tűzvédelem!I10</f>
        <v>0</v>
      </c>
    </row>
    <row r="18" spans="2:3" ht="15">
      <c r="B18" s="55"/>
      <c r="C18" s="55"/>
    </row>
    <row r="19" spans="1:3" ht="15">
      <c r="A19" s="58" t="s">
        <v>94</v>
      </c>
      <c r="B19" s="59">
        <f>SUM(B14:B17)</f>
        <v>0</v>
      </c>
      <c r="C19" s="59">
        <f>SUM(C14:C17)</f>
        <v>0</v>
      </c>
    </row>
    <row r="20" spans="2:3" ht="15">
      <c r="B20" s="55"/>
      <c r="C20" s="55"/>
    </row>
    <row r="21" spans="1:3" ht="15">
      <c r="A21" s="58" t="s">
        <v>95</v>
      </c>
      <c r="B21" s="55"/>
      <c r="C21" s="59">
        <f>(B19+C19)</f>
        <v>0</v>
      </c>
    </row>
    <row r="22" spans="2:3" ht="15">
      <c r="B22" s="55"/>
      <c r="C22" s="55"/>
    </row>
    <row r="23" spans="1:3" ht="15">
      <c r="A23" s="58" t="s">
        <v>96</v>
      </c>
      <c r="B23" s="55"/>
      <c r="C23" s="59">
        <f>C21*1.27</f>
        <v>0</v>
      </c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</sheetData>
  <sheetProtection sheet="1" objects="1" scenarios="1"/>
  <mergeCells count="5"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C19" sqref="C19"/>
    </sheetView>
  </sheetViews>
  <sheetFormatPr defaultColWidth="81.421875" defaultRowHeight="15"/>
  <cols>
    <col min="1" max="1" width="4.140625" style="0" bestFit="1" customWidth="1"/>
    <col min="2" max="2" width="23.00390625" style="0" bestFit="1" customWidth="1"/>
    <col min="3" max="3" width="110.7109375" style="0" customWidth="1"/>
    <col min="4" max="4" width="10.8515625" style="0" bestFit="1" customWidth="1"/>
    <col min="5" max="5" width="5.421875" style="0" bestFit="1" customWidth="1"/>
    <col min="6" max="6" width="9.57421875" style="0" bestFit="1" customWidth="1"/>
    <col min="7" max="7" width="10.7109375" style="0" bestFit="1" customWidth="1"/>
    <col min="8" max="8" width="10.57421875" style="0" bestFit="1" customWidth="1"/>
    <col min="9" max="9" width="8.8515625" style="0" bestFit="1" customWidth="1"/>
  </cols>
  <sheetData>
    <row r="1" spans="1:9" ht="15">
      <c r="A1" s="2" t="s">
        <v>97</v>
      </c>
      <c r="B1" s="2" t="s">
        <v>98</v>
      </c>
      <c r="C1" s="3" t="s">
        <v>99</v>
      </c>
      <c r="D1" s="4" t="s">
        <v>100</v>
      </c>
      <c r="E1" s="2" t="s">
        <v>101</v>
      </c>
      <c r="F1" s="5" t="s">
        <v>102</v>
      </c>
      <c r="G1" s="5" t="s">
        <v>103</v>
      </c>
      <c r="H1" s="5" t="s">
        <v>104</v>
      </c>
      <c r="I1" s="5" t="s">
        <v>105</v>
      </c>
    </row>
    <row r="2" spans="1:9" ht="15">
      <c r="A2" s="6"/>
      <c r="B2" s="6"/>
      <c r="C2" s="7"/>
      <c r="D2" s="8"/>
      <c r="E2" s="6"/>
      <c r="F2" s="9"/>
      <c r="G2" s="9"/>
      <c r="H2" s="9"/>
      <c r="I2" s="9"/>
    </row>
    <row r="3" spans="1:9" ht="15">
      <c r="A3" s="10">
        <v>1</v>
      </c>
      <c r="B3" s="11" t="s">
        <v>106</v>
      </c>
      <c r="C3" s="12" t="s">
        <v>107</v>
      </c>
      <c r="D3" s="13">
        <v>1</v>
      </c>
      <c r="E3" s="11" t="s">
        <v>108</v>
      </c>
      <c r="F3" s="14"/>
      <c r="G3" s="14"/>
      <c r="H3" s="15">
        <f aca="true" t="shared" si="0" ref="H3:H9">(D3*F3)</f>
        <v>0</v>
      </c>
      <c r="I3" s="15">
        <f aca="true" t="shared" si="1" ref="I3:I9">(D3*G3)</f>
        <v>0</v>
      </c>
    </row>
    <row r="4" spans="1:9" ht="15">
      <c r="A4" s="10">
        <v>2</v>
      </c>
      <c r="B4" s="11" t="s">
        <v>109</v>
      </c>
      <c r="C4" s="12" t="s">
        <v>110</v>
      </c>
      <c r="D4" s="13">
        <v>2</v>
      </c>
      <c r="E4" s="11" t="s">
        <v>108</v>
      </c>
      <c r="F4" s="14"/>
      <c r="G4" s="14"/>
      <c r="H4" s="15">
        <f t="shared" si="0"/>
        <v>0</v>
      </c>
      <c r="I4" s="15">
        <f t="shared" si="1"/>
        <v>0</v>
      </c>
    </row>
    <row r="5" spans="1:9" ht="15">
      <c r="A5" s="10">
        <v>3</v>
      </c>
      <c r="B5" s="11" t="s">
        <v>111</v>
      </c>
      <c r="C5" s="12" t="s">
        <v>112</v>
      </c>
      <c r="D5" s="13">
        <v>200</v>
      </c>
      <c r="E5" s="11" t="s">
        <v>113</v>
      </c>
      <c r="F5" s="14"/>
      <c r="G5" s="14"/>
      <c r="H5" s="15">
        <f t="shared" si="0"/>
        <v>0</v>
      </c>
      <c r="I5" s="15">
        <f t="shared" si="1"/>
        <v>0</v>
      </c>
    </row>
    <row r="6" spans="1:9" ht="15">
      <c r="A6" s="10">
        <v>4</v>
      </c>
      <c r="B6" s="11" t="s">
        <v>114</v>
      </c>
      <c r="C6" s="12" t="s">
        <v>115</v>
      </c>
      <c r="D6" s="13">
        <v>2</v>
      </c>
      <c r="E6" s="11" t="s">
        <v>113</v>
      </c>
      <c r="F6" s="14"/>
      <c r="G6" s="14"/>
      <c r="H6" s="15">
        <f t="shared" si="0"/>
        <v>0</v>
      </c>
      <c r="I6" s="15">
        <f t="shared" si="1"/>
        <v>0</v>
      </c>
    </row>
    <row r="7" spans="1:9" ht="15">
      <c r="A7" s="10">
        <v>5</v>
      </c>
      <c r="B7" s="11" t="s">
        <v>111</v>
      </c>
      <c r="C7" s="12" t="s">
        <v>116</v>
      </c>
      <c r="D7" s="13">
        <v>1</v>
      </c>
      <c r="E7" s="11" t="s">
        <v>108</v>
      </c>
      <c r="F7" s="14"/>
      <c r="G7" s="14"/>
      <c r="H7" s="15">
        <f t="shared" si="0"/>
        <v>0</v>
      </c>
      <c r="I7" s="15">
        <f t="shared" si="1"/>
        <v>0</v>
      </c>
    </row>
    <row r="8" spans="1:9" ht="15">
      <c r="A8" s="10">
        <v>6</v>
      </c>
      <c r="B8" s="11" t="s">
        <v>111</v>
      </c>
      <c r="C8" s="12" t="s">
        <v>117</v>
      </c>
      <c r="D8" s="13">
        <v>1</v>
      </c>
      <c r="E8" s="11" t="s">
        <v>113</v>
      </c>
      <c r="F8" s="14"/>
      <c r="G8" s="14"/>
      <c r="H8" s="15">
        <f t="shared" si="0"/>
        <v>0</v>
      </c>
      <c r="I8" s="15">
        <f t="shared" si="1"/>
        <v>0</v>
      </c>
    </row>
    <row r="9" spans="1:9" ht="15">
      <c r="A9" s="10">
        <v>7</v>
      </c>
      <c r="B9" s="11" t="s">
        <v>118</v>
      </c>
      <c r="C9" s="12" t="s">
        <v>119</v>
      </c>
      <c r="D9" s="13">
        <v>2</v>
      </c>
      <c r="E9" s="11" t="s">
        <v>108</v>
      </c>
      <c r="F9" s="14"/>
      <c r="G9" s="14"/>
      <c r="H9" s="15">
        <f t="shared" si="0"/>
        <v>0</v>
      </c>
      <c r="I9" s="15">
        <f t="shared" si="1"/>
        <v>0</v>
      </c>
    </row>
    <row r="10" spans="3:9" ht="15">
      <c r="C10" s="16" t="s">
        <v>120</v>
      </c>
      <c r="D10" s="10"/>
      <c r="E10" s="10"/>
      <c r="F10" s="17"/>
      <c r="G10" s="17"/>
      <c r="H10" s="18">
        <f>SUM(H3:H9)</f>
        <v>0</v>
      </c>
      <c r="I10" s="18">
        <f>SUM(I3:I9)</f>
        <v>0</v>
      </c>
    </row>
  </sheetData>
  <sheetProtection sheet="1" objects="1" scenarios="1"/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0">
      <selection activeCell="A10" sqref="A10"/>
    </sheetView>
  </sheetViews>
  <sheetFormatPr defaultColWidth="110.421875" defaultRowHeight="15"/>
  <cols>
    <col min="1" max="1" width="4.140625" style="0" bestFit="1" customWidth="1"/>
    <col min="2" max="2" width="0.2890625" style="0" customWidth="1"/>
    <col min="3" max="3" width="118.7109375" style="62" customWidth="1"/>
    <col min="4" max="4" width="10.8515625" style="0" bestFit="1" customWidth="1"/>
    <col min="5" max="5" width="6.57421875" style="0" bestFit="1" customWidth="1"/>
    <col min="6" max="6" width="9.57421875" style="0" bestFit="1" customWidth="1"/>
    <col min="7" max="7" width="8.8515625" style="0" bestFit="1" customWidth="1"/>
    <col min="8" max="8" width="10.57421875" style="0" bestFit="1" customWidth="1"/>
    <col min="9" max="9" width="7.8515625" style="0" bestFit="1" customWidth="1"/>
  </cols>
  <sheetData>
    <row r="1" spans="1:9" ht="15">
      <c r="A1" s="19" t="s">
        <v>97</v>
      </c>
      <c r="B1" s="19" t="s">
        <v>98</v>
      </c>
      <c r="C1" s="20" t="s">
        <v>99</v>
      </c>
      <c r="D1" s="21" t="s">
        <v>100</v>
      </c>
      <c r="E1" s="19" t="s">
        <v>101</v>
      </c>
      <c r="F1" s="22" t="s">
        <v>102</v>
      </c>
      <c r="G1" s="22" t="s">
        <v>103</v>
      </c>
      <c r="H1" s="22" t="s">
        <v>104</v>
      </c>
      <c r="I1" s="22" t="s">
        <v>105</v>
      </c>
    </row>
    <row r="2" spans="1:9" ht="15">
      <c r="A2" s="23"/>
      <c r="B2" s="23"/>
      <c r="C2" s="24"/>
      <c r="D2" s="25"/>
      <c r="E2" s="23"/>
      <c r="F2" s="26"/>
      <c r="G2" s="26"/>
      <c r="H2" s="26"/>
      <c r="I2" s="26"/>
    </row>
    <row r="3" spans="1:9" ht="15">
      <c r="A3" s="10" t="s">
        <v>175</v>
      </c>
      <c r="B3" s="10"/>
      <c r="C3" s="60" t="s">
        <v>176</v>
      </c>
      <c r="D3" s="10">
        <v>1</v>
      </c>
      <c r="E3" s="10" t="s">
        <v>108</v>
      </c>
      <c r="F3" s="14"/>
      <c r="G3" s="14"/>
      <c r="H3" s="27">
        <f>(D3*F3)</f>
        <v>0</v>
      </c>
      <c r="I3" s="27">
        <f>(D3*G3)</f>
        <v>0</v>
      </c>
    </row>
    <row r="4" spans="1:9" ht="15">
      <c r="A4" s="10" t="s">
        <v>177</v>
      </c>
      <c r="B4" s="10"/>
      <c r="C4" s="60" t="s">
        <v>178</v>
      </c>
      <c r="D4" s="10">
        <v>1</v>
      </c>
      <c r="E4" s="10" t="s">
        <v>108</v>
      </c>
      <c r="F4" s="14"/>
      <c r="G4" s="14"/>
      <c r="H4" s="27">
        <f aca="true" t="shared" si="0" ref="H4:H67">(D4*F4)</f>
        <v>0</v>
      </c>
      <c r="I4" s="27">
        <f aca="true" t="shared" si="1" ref="I4:I67">(D4*G4)</f>
        <v>0</v>
      </c>
    </row>
    <row r="5" spans="1:9" ht="15">
      <c r="A5" s="10" t="s">
        <v>179</v>
      </c>
      <c r="B5" s="10"/>
      <c r="C5" s="60" t="s">
        <v>180</v>
      </c>
      <c r="D5" s="10">
        <v>1</v>
      </c>
      <c r="E5" s="10" t="s">
        <v>108</v>
      </c>
      <c r="F5" s="14"/>
      <c r="G5" s="14"/>
      <c r="H5" s="27">
        <f t="shared" si="0"/>
        <v>0</v>
      </c>
      <c r="I5" s="27">
        <f t="shared" si="1"/>
        <v>0</v>
      </c>
    </row>
    <row r="6" spans="1:9" ht="15">
      <c r="A6" s="10" t="s">
        <v>181</v>
      </c>
      <c r="B6" s="10"/>
      <c r="C6" s="60" t="s">
        <v>182</v>
      </c>
      <c r="D6" s="10">
        <v>18</v>
      </c>
      <c r="E6" s="10" t="s">
        <v>121</v>
      </c>
      <c r="F6" s="14"/>
      <c r="G6" s="14"/>
      <c r="H6" s="27">
        <f t="shared" si="0"/>
        <v>0</v>
      </c>
      <c r="I6" s="27">
        <f t="shared" si="1"/>
        <v>0</v>
      </c>
    </row>
    <row r="7" spans="1:9" ht="15">
      <c r="A7" s="10" t="s">
        <v>183</v>
      </c>
      <c r="B7" s="10"/>
      <c r="C7" s="60" t="s">
        <v>184</v>
      </c>
      <c r="D7" s="10">
        <v>1</v>
      </c>
      <c r="E7" s="10" t="s">
        <v>108</v>
      </c>
      <c r="F7" s="14"/>
      <c r="G7" s="14"/>
      <c r="H7" s="27">
        <f t="shared" si="0"/>
        <v>0</v>
      </c>
      <c r="I7" s="27">
        <f t="shared" si="1"/>
        <v>0</v>
      </c>
    </row>
    <row r="8" spans="1:9" ht="15">
      <c r="A8" s="10" t="s">
        <v>185</v>
      </c>
      <c r="B8" s="10"/>
      <c r="C8" s="60" t="s">
        <v>186</v>
      </c>
      <c r="D8" s="10">
        <v>1</v>
      </c>
      <c r="E8" s="10" t="s">
        <v>108</v>
      </c>
      <c r="F8" s="14"/>
      <c r="G8" s="14"/>
      <c r="H8" s="27">
        <f t="shared" si="0"/>
        <v>0</v>
      </c>
      <c r="I8" s="27">
        <f t="shared" si="1"/>
        <v>0</v>
      </c>
    </row>
    <row r="9" spans="1:9" ht="15">
      <c r="A9" s="10" t="s">
        <v>187</v>
      </c>
      <c r="B9" s="10"/>
      <c r="C9" s="60" t="s">
        <v>188</v>
      </c>
      <c r="D9" s="10">
        <v>41</v>
      </c>
      <c r="E9" s="10" t="s">
        <v>122</v>
      </c>
      <c r="F9" s="14"/>
      <c r="G9" s="14"/>
      <c r="H9" s="27">
        <f t="shared" si="0"/>
        <v>0</v>
      </c>
      <c r="I9" s="27">
        <f t="shared" si="1"/>
        <v>0</v>
      </c>
    </row>
    <row r="10" spans="1:9" ht="15">
      <c r="A10" s="10" t="s">
        <v>189</v>
      </c>
      <c r="B10" s="10"/>
      <c r="C10" s="60" t="s">
        <v>190</v>
      </c>
      <c r="D10" s="10">
        <v>50</v>
      </c>
      <c r="E10" s="10" t="s">
        <v>121</v>
      </c>
      <c r="F10" s="14"/>
      <c r="G10" s="14"/>
      <c r="H10" s="27">
        <f t="shared" si="0"/>
        <v>0</v>
      </c>
      <c r="I10" s="27">
        <f t="shared" si="1"/>
        <v>0</v>
      </c>
    </row>
    <row r="11" spans="1:9" ht="15">
      <c r="A11" s="10" t="s">
        <v>191</v>
      </c>
      <c r="B11" s="10"/>
      <c r="C11" s="60" t="s">
        <v>192</v>
      </c>
      <c r="D11" s="10">
        <v>50</v>
      </c>
      <c r="E11" s="10" t="s">
        <v>121</v>
      </c>
      <c r="F11" s="14"/>
      <c r="G11" s="14"/>
      <c r="H11" s="27">
        <f t="shared" si="0"/>
        <v>0</v>
      </c>
      <c r="I11" s="27">
        <f t="shared" si="1"/>
        <v>0</v>
      </c>
    </row>
    <row r="12" spans="1:9" ht="15">
      <c r="A12" s="10" t="s">
        <v>0</v>
      </c>
      <c r="B12" s="10"/>
      <c r="C12" s="60" t="s">
        <v>193</v>
      </c>
      <c r="D12" s="10">
        <v>16</v>
      </c>
      <c r="E12" s="10" t="s">
        <v>121</v>
      </c>
      <c r="F12" s="14"/>
      <c r="G12" s="14"/>
      <c r="H12" s="27">
        <f t="shared" si="0"/>
        <v>0</v>
      </c>
      <c r="I12" s="27">
        <f t="shared" si="1"/>
        <v>0</v>
      </c>
    </row>
    <row r="13" spans="1:9" ht="15">
      <c r="A13" s="10" t="s">
        <v>1</v>
      </c>
      <c r="B13" s="10"/>
      <c r="C13" s="60" t="s">
        <v>194</v>
      </c>
      <c r="D13" s="10">
        <v>10</v>
      </c>
      <c r="E13" s="10" t="s">
        <v>121</v>
      </c>
      <c r="F13" s="14"/>
      <c r="G13" s="14"/>
      <c r="H13" s="27">
        <f t="shared" si="0"/>
        <v>0</v>
      </c>
      <c r="I13" s="27">
        <f t="shared" si="1"/>
        <v>0</v>
      </c>
    </row>
    <row r="14" spans="1:9" ht="15">
      <c r="A14" s="10" t="s">
        <v>2</v>
      </c>
      <c r="B14" s="10"/>
      <c r="C14" s="60" t="s">
        <v>195</v>
      </c>
      <c r="D14" s="10">
        <v>2</v>
      </c>
      <c r="E14" s="10" t="s">
        <v>122</v>
      </c>
      <c r="F14" s="14"/>
      <c r="G14" s="14"/>
      <c r="H14" s="27">
        <f t="shared" si="0"/>
        <v>0</v>
      </c>
      <c r="I14" s="27">
        <f t="shared" si="1"/>
        <v>0</v>
      </c>
    </row>
    <row r="15" spans="1:9" ht="15">
      <c r="A15" s="10" t="s">
        <v>3</v>
      </c>
      <c r="B15" s="10"/>
      <c r="C15" s="60" t="s">
        <v>196</v>
      </c>
      <c r="D15" s="10">
        <v>1</v>
      </c>
      <c r="E15" s="10" t="s">
        <v>122</v>
      </c>
      <c r="F15" s="14"/>
      <c r="G15" s="14"/>
      <c r="H15" s="27">
        <f t="shared" si="0"/>
        <v>0</v>
      </c>
      <c r="I15" s="27">
        <f t="shared" si="1"/>
        <v>0</v>
      </c>
    </row>
    <row r="16" spans="1:9" ht="15">
      <c r="A16" s="10" t="s">
        <v>4</v>
      </c>
      <c r="B16" s="10"/>
      <c r="C16" s="60" t="s">
        <v>197</v>
      </c>
      <c r="D16" s="10">
        <v>5</v>
      </c>
      <c r="E16" s="10" t="s">
        <v>121</v>
      </c>
      <c r="F16" s="14"/>
      <c r="G16" s="14"/>
      <c r="H16" s="27">
        <f t="shared" si="0"/>
        <v>0</v>
      </c>
      <c r="I16" s="27">
        <f t="shared" si="1"/>
        <v>0</v>
      </c>
    </row>
    <row r="17" spans="1:9" ht="15">
      <c r="A17" s="10" t="s">
        <v>5</v>
      </c>
      <c r="B17" s="10"/>
      <c r="C17" s="60" t="s">
        <v>198</v>
      </c>
      <c r="D17" s="10">
        <v>0</v>
      </c>
      <c r="E17" s="10" t="s">
        <v>123</v>
      </c>
      <c r="F17" s="14"/>
      <c r="G17" s="14"/>
      <c r="H17" s="27">
        <f t="shared" si="0"/>
        <v>0</v>
      </c>
      <c r="I17" s="27">
        <f t="shared" si="1"/>
        <v>0</v>
      </c>
    </row>
    <row r="18" spans="1:9" ht="15">
      <c r="A18" s="10" t="s">
        <v>6</v>
      </c>
      <c r="B18" s="10"/>
      <c r="C18" s="60" t="s">
        <v>199</v>
      </c>
      <c r="D18" s="10">
        <v>3</v>
      </c>
      <c r="E18" s="10" t="s">
        <v>122</v>
      </c>
      <c r="F18" s="14"/>
      <c r="G18" s="14"/>
      <c r="H18" s="27">
        <f t="shared" si="0"/>
        <v>0</v>
      </c>
      <c r="I18" s="27">
        <f t="shared" si="1"/>
        <v>0</v>
      </c>
    </row>
    <row r="19" spans="1:9" ht="15">
      <c r="A19" s="10" t="s">
        <v>7</v>
      </c>
      <c r="B19" s="10"/>
      <c r="C19" s="60" t="s">
        <v>200</v>
      </c>
      <c r="D19" s="10">
        <v>2</v>
      </c>
      <c r="E19" s="10" t="s">
        <v>108</v>
      </c>
      <c r="F19" s="14"/>
      <c r="G19" s="14"/>
      <c r="H19" s="27">
        <f t="shared" si="0"/>
        <v>0</v>
      </c>
      <c r="I19" s="27">
        <f t="shared" si="1"/>
        <v>0</v>
      </c>
    </row>
    <row r="20" spans="1:9" ht="15">
      <c r="A20" s="10" t="s">
        <v>8</v>
      </c>
      <c r="B20" s="10"/>
      <c r="C20" s="60" t="s">
        <v>201</v>
      </c>
      <c r="D20" s="10">
        <v>28</v>
      </c>
      <c r="E20" s="10" t="s">
        <v>121</v>
      </c>
      <c r="F20" s="14"/>
      <c r="G20" s="14"/>
      <c r="H20" s="27">
        <f t="shared" si="0"/>
        <v>0</v>
      </c>
      <c r="I20" s="27">
        <f t="shared" si="1"/>
        <v>0</v>
      </c>
    </row>
    <row r="21" spans="1:9" ht="15">
      <c r="A21" s="10" t="s">
        <v>9</v>
      </c>
      <c r="B21" s="10"/>
      <c r="C21" s="60" t="s">
        <v>202</v>
      </c>
      <c r="D21" s="10">
        <v>28</v>
      </c>
      <c r="E21" s="10" t="s">
        <v>121</v>
      </c>
      <c r="F21" s="14"/>
      <c r="G21" s="14"/>
      <c r="H21" s="27">
        <f t="shared" si="0"/>
        <v>0</v>
      </c>
      <c r="I21" s="27">
        <f t="shared" si="1"/>
        <v>0</v>
      </c>
    </row>
    <row r="22" spans="1:9" ht="15">
      <c r="A22" s="10" t="s">
        <v>10</v>
      </c>
      <c r="B22" s="10"/>
      <c r="C22" s="60" t="s">
        <v>203</v>
      </c>
      <c r="D22" s="10">
        <v>1</v>
      </c>
      <c r="E22" s="10" t="s">
        <v>122</v>
      </c>
      <c r="F22" s="14"/>
      <c r="G22" s="14"/>
      <c r="H22" s="27">
        <f t="shared" si="0"/>
        <v>0</v>
      </c>
      <c r="I22" s="27">
        <f t="shared" si="1"/>
        <v>0</v>
      </c>
    </row>
    <row r="23" spans="1:9" ht="15">
      <c r="A23" s="10" t="s">
        <v>11</v>
      </c>
      <c r="B23" s="10"/>
      <c r="C23" s="60" t="s">
        <v>204</v>
      </c>
      <c r="D23" s="10">
        <v>0.5</v>
      </c>
      <c r="E23" s="10" t="s">
        <v>122</v>
      </c>
      <c r="F23" s="14"/>
      <c r="G23" s="14"/>
      <c r="H23" s="27">
        <f t="shared" si="0"/>
        <v>0</v>
      </c>
      <c r="I23" s="27">
        <f t="shared" si="1"/>
        <v>0</v>
      </c>
    </row>
    <row r="24" spans="1:9" ht="15">
      <c r="A24" s="10" t="s">
        <v>12</v>
      </c>
      <c r="B24" s="10"/>
      <c r="C24" s="60" t="s">
        <v>205</v>
      </c>
      <c r="D24" s="10">
        <v>2</v>
      </c>
      <c r="E24" s="10" t="s">
        <v>108</v>
      </c>
      <c r="F24" s="14"/>
      <c r="G24" s="14"/>
      <c r="H24" s="27">
        <f t="shared" si="0"/>
        <v>0</v>
      </c>
      <c r="I24" s="27">
        <f t="shared" si="1"/>
        <v>0</v>
      </c>
    </row>
    <row r="25" spans="1:9" ht="15">
      <c r="A25" s="10" t="s">
        <v>13</v>
      </c>
      <c r="B25" s="10"/>
      <c r="C25" s="60" t="s">
        <v>206</v>
      </c>
      <c r="D25" s="10">
        <v>3</v>
      </c>
      <c r="E25" s="10" t="s">
        <v>108</v>
      </c>
      <c r="F25" s="14"/>
      <c r="G25" s="14"/>
      <c r="H25" s="27">
        <f t="shared" si="0"/>
        <v>0</v>
      </c>
      <c r="I25" s="27">
        <f t="shared" si="1"/>
        <v>0</v>
      </c>
    </row>
    <row r="26" spans="1:9" ht="15">
      <c r="A26" s="10" t="s">
        <v>14</v>
      </c>
      <c r="B26" s="10"/>
      <c r="C26" s="60" t="s">
        <v>207</v>
      </c>
      <c r="D26" s="10">
        <v>0.2</v>
      </c>
      <c r="E26" s="10" t="s">
        <v>122</v>
      </c>
      <c r="F26" s="14"/>
      <c r="G26" s="14"/>
      <c r="H26" s="27">
        <f t="shared" si="0"/>
        <v>0</v>
      </c>
      <c r="I26" s="27">
        <f t="shared" si="1"/>
        <v>0</v>
      </c>
    </row>
    <row r="27" spans="1:9" ht="15">
      <c r="A27" s="10" t="s">
        <v>15</v>
      </c>
      <c r="B27" s="10"/>
      <c r="C27" s="60" t="s">
        <v>208</v>
      </c>
      <c r="D27" s="10">
        <v>0.3</v>
      </c>
      <c r="E27" s="10" t="s">
        <v>122</v>
      </c>
      <c r="F27" s="14"/>
      <c r="G27" s="14"/>
      <c r="H27" s="27">
        <f t="shared" si="0"/>
        <v>0</v>
      </c>
      <c r="I27" s="27">
        <f t="shared" si="1"/>
        <v>0</v>
      </c>
    </row>
    <row r="28" spans="1:9" ht="15">
      <c r="A28" s="10" t="s">
        <v>16</v>
      </c>
      <c r="B28" s="10"/>
      <c r="C28" s="60" t="s">
        <v>209</v>
      </c>
      <c r="D28" s="10">
        <v>20</v>
      </c>
      <c r="E28" s="10" t="s">
        <v>121</v>
      </c>
      <c r="F28" s="14"/>
      <c r="G28" s="14"/>
      <c r="H28" s="27">
        <f t="shared" si="0"/>
        <v>0</v>
      </c>
      <c r="I28" s="27">
        <f t="shared" si="1"/>
        <v>0</v>
      </c>
    </row>
    <row r="29" spans="1:9" ht="15">
      <c r="A29" s="10" t="s">
        <v>17</v>
      </c>
      <c r="B29" s="10"/>
      <c r="C29" s="60" t="s">
        <v>210</v>
      </c>
      <c r="D29" s="10">
        <v>42</v>
      </c>
      <c r="E29" s="10" t="s">
        <v>124</v>
      </c>
      <c r="F29" s="14"/>
      <c r="G29" s="14"/>
      <c r="H29" s="27">
        <f t="shared" si="0"/>
        <v>0</v>
      </c>
      <c r="I29" s="27">
        <f t="shared" si="1"/>
        <v>0</v>
      </c>
    </row>
    <row r="30" spans="1:9" ht="15">
      <c r="A30" s="10" t="s">
        <v>18</v>
      </c>
      <c r="B30" s="10"/>
      <c r="C30" s="60" t="s">
        <v>211</v>
      </c>
      <c r="D30" s="10">
        <v>3</v>
      </c>
      <c r="E30" s="10" t="s">
        <v>123</v>
      </c>
      <c r="F30" s="14"/>
      <c r="G30" s="14"/>
      <c r="H30" s="27">
        <f t="shared" si="0"/>
        <v>0</v>
      </c>
      <c r="I30" s="27">
        <f t="shared" si="1"/>
        <v>0</v>
      </c>
    </row>
    <row r="31" spans="1:9" ht="15">
      <c r="A31" s="10" t="s">
        <v>19</v>
      </c>
      <c r="B31" s="10"/>
      <c r="C31" s="60" t="s">
        <v>212</v>
      </c>
      <c r="D31" s="10">
        <v>74</v>
      </c>
      <c r="E31" s="10" t="s">
        <v>121</v>
      </c>
      <c r="F31" s="14"/>
      <c r="G31" s="14"/>
      <c r="H31" s="27">
        <f t="shared" si="0"/>
        <v>0</v>
      </c>
      <c r="I31" s="27">
        <f t="shared" si="1"/>
        <v>0</v>
      </c>
    </row>
    <row r="32" spans="1:9" ht="15">
      <c r="A32" s="10" t="s">
        <v>20</v>
      </c>
      <c r="B32" s="10"/>
      <c r="C32" s="60" t="s">
        <v>213</v>
      </c>
      <c r="D32" s="10">
        <v>2</v>
      </c>
      <c r="E32" s="10" t="s">
        <v>108</v>
      </c>
      <c r="F32" s="14"/>
      <c r="G32" s="14"/>
      <c r="H32" s="27">
        <f t="shared" si="0"/>
        <v>0</v>
      </c>
      <c r="I32" s="27">
        <f t="shared" si="1"/>
        <v>0</v>
      </c>
    </row>
    <row r="33" spans="1:9" ht="15">
      <c r="A33" s="10" t="s">
        <v>21</v>
      </c>
      <c r="B33" s="10"/>
      <c r="C33" s="60" t="s">
        <v>214</v>
      </c>
      <c r="D33" s="10">
        <v>4</v>
      </c>
      <c r="E33" s="10" t="s">
        <v>124</v>
      </c>
      <c r="F33" s="14"/>
      <c r="G33" s="14"/>
      <c r="H33" s="27">
        <f t="shared" si="0"/>
        <v>0</v>
      </c>
      <c r="I33" s="27">
        <f t="shared" si="1"/>
        <v>0</v>
      </c>
    </row>
    <row r="34" spans="1:9" ht="15">
      <c r="A34" s="10" t="s">
        <v>22</v>
      </c>
      <c r="B34" s="10"/>
      <c r="C34" s="60" t="s">
        <v>215</v>
      </c>
      <c r="D34" s="10">
        <v>4</v>
      </c>
      <c r="E34" s="10" t="s">
        <v>121</v>
      </c>
      <c r="F34" s="14"/>
      <c r="G34" s="14"/>
      <c r="H34" s="27">
        <f t="shared" si="0"/>
        <v>0</v>
      </c>
      <c r="I34" s="27">
        <f t="shared" si="1"/>
        <v>0</v>
      </c>
    </row>
    <row r="35" spans="1:9" ht="15">
      <c r="A35" s="10" t="s">
        <v>23</v>
      </c>
      <c r="B35" s="10"/>
      <c r="C35" s="60" t="s">
        <v>216</v>
      </c>
      <c r="D35" s="10">
        <v>34</v>
      </c>
      <c r="E35" s="10" t="s">
        <v>121</v>
      </c>
      <c r="F35" s="14"/>
      <c r="G35" s="14"/>
      <c r="H35" s="27">
        <f t="shared" si="0"/>
        <v>0</v>
      </c>
      <c r="I35" s="27">
        <f t="shared" si="1"/>
        <v>0</v>
      </c>
    </row>
    <row r="36" spans="1:9" ht="15">
      <c r="A36" s="10" t="s">
        <v>24</v>
      </c>
      <c r="B36" s="10"/>
      <c r="C36" s="60" t="s">
        <v>217</v>
      </c>
      <c r="D36" s="10">
        <v>0.6</v>
      </c>
      <c r="E36" s="10" t="s">
        <v>123</v>
      </c>
      <c r="F36" s="14"/>
      <c r="G36" s="14"/>
      <c r="H36" s="27">
        <f t="shared" si="0"/>
        <v>0</v>
      </c>
      <c r="I36" s="27">
        <f t="shared" si="1"/>
        <v>0</v>
      </c>
    </row>
    <row r="37" spans="1:9" ht="15">
      <c r="A37" s="10" t="s">
        <v>25</v>
      </c>
      <c r="B37" s="10"/>
      <c r="C37" s="60" t="s">
        <v>218</v>
      </c>
      <c r="D37" s="10">
        <v>3</v>
      </c>
      <c r="E37" s="10" t="s">
        <v>122</v>
      </c>
      <c r="F37" s="14"/>
      <c r="G37" s="14"/>
      <c r="H37" s="27">
        <f t="shared" si="0"/>
        <v>0</v>
      </c>
      <c r="I37" s="27">
        <f t="shared" si="1"/>
        <v>0</v>
      </c>
    </row>
    <row r="38" spans="1:9" ht="15">
      <c r="A38" s="10" t="s">
        <v>26</v>
      </c>
      <c r="B38" s="10"/>
      <c r="C38" s="60" t="s">
        <v>219</v>
      </c>
      <c r="D38" s="10">
        <v>10</v>
      </c>
      <c r="E38" s="10" t="s">
        <v>121</v>
      </c>
      <c r="F38" s="14"/>
      <c r="G38" s="14"/>
      <c r="H38" s="27">
        <f t="shared" si="0"/>
        <v>0</v>
      </c>
      <c r="I38" s="27">
        <f t="shared" si="1"/>
        <v>0</v>
      </c>
    </row>
    <row r="39" spans="1:9" ht="15">
      <c r="A39" s="10" t="s">
        <v>27</v>
      </c>
      <c r="B39" s="10"/>
      <c r="C39" s="60" t="s">
        <v>220</v>
      </c>
      <c r="D39" s="10">
        <v>36</v>
      </c>
      <c r="E39" s="10" t="s">
        <v>121</v>
      </c>
      <c r="F39" s="14"/>
      <c r="G39" s="14"/>
      <c r="H39" s="27">
        <f t="shared" si="0"/>
        <v>0</v>
      </c>
      <c r="I39" s="27">
        <f t="shared" si="1"/>
        <v>0</v>
      </c>
    </row>
    <row r="40" spans="1:9" ht="15">
      <c r="A40" s="10" t="s">
        <v>28</v>
      </c>
      <c r="B40" s="10"/>
      <c r="C40" s="60" t="s">
        <v>221</v>
      </c>
      <c r="D40" s="10">
        <v>36</v>
      </c>
      <c r="E40" s="10" t="s">
        <v>121</v>
      </c>
      <c r="F40" s="14"/>
      <c r="G40" s="14"/>
      <c r="H40" s="27">
        <f t="shared" si="0"/>
        <v>0</v>
      </c>
      <c r="I40" s="27">
        <f t="shared" si="1"/>
        <v>0</v>
      </c>
    </row>
    <row r="41" spans="1:9" ht="15">
      <c r="A41" s="10" t="s">
        <v>29</v>
      </c>
      <c r="B41" s="10"/>
      <c r="C41" s="60" t="s">
        <v>222</v>
      </c>
      <c r="D41" s="10">
        <v>36</v>
      </c>
      <c r="E41" s="10" t="s">
        <v>121</v>
      </c>
      <c r="F41" s="14"/>
      <c r="G41" s="14"/>
      <c r="H41" s="27">
        <f t="shared" si="0"/>
        <v>0</v>
      </c>
      <c r="I41" s="27">
        <f t="shared" si="1"/>
        <v>0</v>
      </c>
    </row>
    <row r="42" spans="1:9" ht="15">
      <c r="A42" s="10" t="s">
        <v>30</v>
      </c>
      <c r="B42" s="10"/>
      <c r="C42" s="60" t="s">
        <v>223</v>
      </c>
      <c r="D42" s="10">
        <v>61</v>
      </c>
      <c r="E42" s="10" t="s">
        <v>124</v>
      </c>
      <c r="F42" s="14"/>
      <c r="G42" s="14"/>
      <c r="H42" s="27">
        <f t="shared" si="0"/>
        <v>0</v>
      </c>
      <c r="I42" s="27">
        <f t="shared" si="1"/>
        <v>0</v>
      </c>
    </row>
    <row r="43" spans="1:9" ht="15">
      <c r="A43" s="10" t="s">
        <v>31</v>
      </c>
      <c r="B43" s="10"/>
      <c r="C43" s="60" t="s">
        <v>224</v>
      </c>
      <c r="D43" s="10">
        <v>36</v>
      </c>
      <c r="E43" s="10" t="s">
        <v>121</v>
      </c>
      <c r="F43" s="14"/>
      <c r="G43" s="14"/>
      <c r="H43" s="27">
        <f t="shared" si="0"/>
        <v>0</v>
      </c>
      <c r="I43" s="27">
        <f t="shared" si="1"/>
        <v>0</v>
      </c>
    </row>
    <row r="44" spans="1:9" ht="15">
      <c r="A44" s="10" t="s">
        <v>32</v>
      </c>
      <c r="B44" s="10"/>
      <c r="C44" s="60" t="s">
        <v>225</v>
      </c>
      <c r="D44" s="10">
        <v>0.5</v>
      </c>
      <c r="E44" s="10" t="s">
        <v>122</v>
      </c>
      <c r="F44" s="14"/>
      <c r="G44" s="14"/>
      <c r="H44" s="27">
        <f t="shared" si="0"/>
        <v>0</v>
      </c>
      <c r="I44" s="27">
        <f t="shared" si="1"/>
        <v>0</v>
      </c>
    </row>
    <row r="45" spans="1:9" ht="15">
      <c r="A45" s="10" t="s">
        <v>33</v>
      </c>
      <c r="B45" s="10"/>
      <c r="C45" s="60" t="s">
        <v>226</v>
      </c>
      <c r="D45" s="10">
        <v>160</v>
      </c>
      <c r="E45" s="10" t="s">
        <v>121</v>
      </c>
      <c r="F45" s="14"/>
      <c r="G45" s="14"/>
      <c r="H45" s="27">
        <f t="shared" si="0"/>
        <v>0</v>
      </c>
      <c r="I45" s="27">
        <f t="shared" si="1"/>
        <v>0</v>
      </c>
    </row>
    <row r="46" spans="1:9" ht="15">
      <c r="A46" s="10" t="s">
        <v>34</v>
      </c>
      <c r="B46" s="10"/>
      <c r="C46" s="60" t="s">
        <v>227</v>
      </c>
      <c r="D46" s="10">
        <v>40</v>
      </c>
      <c r="E46" s="10" t="s">
        <v>121</v>
      </c>
      <c r="F46" s="14"/>
      <c r="G46" s="14"/>
      <c r="H46" s="27">
        <f t="shared" si="0"/>
        <v>0</v>
      </c>
      <c r="I46" s="27">
        <f t="shared" si="1"/>
        <v>0</v>
      </c>
    </row>
    <row r="47" spans="1:9" ht="15">
      <c r="A47" s="10" t="s">
        <v>35</v>
      </c>
      <c r="B47" s="10"/>
      <c r="C47" s="60" t="s">
        <v>228</v>
      </c>
      <c r="D47" s="10">
        <v>19</v>
      </c>
      <c r="E47" s="10" t="s">
        <v>124</v>
      </c>
      <c r="F47" s="14"/>
      <c r="G47" s="14"/>
      <c r="H47" s="27">
        <f t="shared" si="0"/>
        <v>0</v>
      </c>
      <c r="I47" s="27">
        <f t="shared" si="1"/>
        <v>0</v>
      </c>
    </row>
    <row r="48" spans="1:9" ht="15">
      <c r="A48" s="10" t="s">
        <v>36</v>
      </c>
      <c r="B48" s="10"/>
      <c r="C48" s="60" t="s">
        <v>229</v>
      </c>
      <c r="D48" s="10">
        <v>20</v>
      </c>
      <c r="E48" s="10" t="s">
        <v>121</v>
      </c>
      <c r="F48" s="14"/>
      <c r="G48" s="14"/>
      <c r="H48" s="27">
        <f t="shared" si="0"/>
        <v>0</v>
      </c>
      <c r="I48" s="27">
        <f t="shared" si="1"/>
        <v>0</v>
      </c>
    </row>
    <row r="49" spans="1:9" ht="15">
      <c r="A49" s="10" t="s">
        <v>37</v>
      </c>
      <c r="B49" s="10"/>
      <c r="C49" s="60" t="s">
        <v>230</v>
      </c>
      <c r="D49" s="10">
        <v>1</v>
      </c>
      <c r="E49" s="10" t="s">
        <v>108</v>
      </c>
      <c r="F49" s="14"/>
      <c r="G49" s="14"/>
      <c r="H49" s="27">
        <f t="shared" si="0"/>
        <v>0</v>
      </c>
      <c r="I49" s="27">
        <f t="shared" si="1"/>
        <v>0</v>
      </c>
    </row>
    <row r="50" spans="1:9" ht="30">
      <c r="A50" s="10" t="s">
        <v>38</v>
      </c>
      <c r="B50" s="10"/>
      <c r="C50" s="60" t="s">
        <v>231</v>
      </c>
      <c r="D50" s="10">
        <v>1</v>
      </c>
      <c r="E50" s="10" t="s">
        <v>108</v>
      </c>
      <c r="F50" s="14"/>
      <c r="G50" s="14"/>
      <c r="H50" s="27">
        <f t="shared" si="0"/>
        <v>0</v>
      </c>
      <c r="I50" s="27">
        <f t="shared" si="1"/>
        <v>0</v>
      </c>
    </row>
    <row r="51" spans="1:9" ht="15">
      <c r="A51" s="10" t="s">
        <v>39</v>
      </c>
      <c r="B51" s="10"/>
      <c r="C51" s="60" t="s">
        <v>232</v>
      </c>
      <c r="D51" s="10">
        <v>1</v>
      </c>
      <c r="E51" s="10" t="s">
        <v>108</v>
      </c>
      <c r="F51" s="14"/>
      <c r="G51" s="14"/>
      <c r="H51" s="27">
        <f t="shared" si="0"/>
        <v>0</v>
      </c>
      <c r="I51" s="27">
        <f t="shared" si="1"/>
        <v>0</v>
      </c>
    </row>
    <row r="52" spans="1:9" ht="15">
      <c r="A52" s="10" t="s">
        <v>40</v>
      </c>
      <c r="B52" s="10"/>
      <c r="C52" s="60" t="s">
        <v>233</v>
      </c>
      <c r="D52" s="10">
        <v>220</v>
      </c>
      <c r="E52" s="10" t="s">
        <v>121</v>
      </c>
      <c r="F52" s="14"/>
      <c r="G52" s="14"/>
      <c r="H52" s="27">
        <f t="shared" si="0"/>
        <v>0</v>
      </c>
      <c r="I52" s="27">
        <f t="shared" si="1"/>
        <v>0</v>
      </c>
    </row>
    <row r="53" spans="1:9" ht="15">
      <c r="A53" s="10" t="s">
        <v>41</v>
      </c>
      <c r="B53" s="10"/>
      <c r="C53" s="60" t="s">
        <v>234</v>
      </c>
      <c r="D53" s="10">
        <v>53</v>
      </c>
      <c r="E53" s="10" t="s">
        <v>121</v>
      </c>
      <c r="F53" s="14"/>
      <c r="G53" s="14"/>
      <c r="H53" s="27">
        <f t="shared" si="0"/>
        <v>0</v>
      </c>
      <c r="I53" s="27">
        <f t="shared" si="1"/>
        <v>0</v>
      </c>
    </row>
    <row r="54" spans="1:9" ht="15">
      <c r="A54" s="10" t="s">
        <v>42</v>
      </c>
      <c r="B54" s="10"/>
      <c r="C54" s="60" t="s">
        <v>235</v>
      </c>
      <c r="D54" s="10">
        <v>275</v>
      </c>
      <c r="E54" s="10" t="s">
        <v>121</v>
      </c>
      <c r="F54" s="14"/>
      <c r="G54" s="14"/>
      <c r="H54" s="27">
        <f t="shared" si="0"/>
        <v>0</v>
      </c>
      <c r="I54" s="27">
        <f t="shared" si="1"/>
        <v>0</v>
      </c>
    </row>
    <row r="55" spans="1:9" ht="15">
      <c r="A55" s="10" t="s">
        <v>43</v>
      </c>
      <c r="B55" s="10"/>
      <c r="C55" s="60" t="s">
        <v>236</v>
      </c>
      <c r="D55" s="10">
        <v>1</v>
      </c>
      <c r="E55" s="10" t="s">
        <v>108</v>
      </c>
      <c r="F55" s="14"/>
      <c r="G55" s="14"/>
      <c r="H55" s="27">
        <f t="shared" si="0"/>
        <v>0</v>
      </c>
      <c r="I55" s="27">
        <f t="shared" si="1"/>
        <v>0</v>
      </c>
    </row>
    <row r="56" spans="1:9" ht="15">
      <c r="A56" s="10" t="s">
        <v>44</v>
      </c>
      <c r="B56" s="10"/>
      <c r="C56" s="60" t="s">
        <v>237</v>
      </c>
      <c r="D56" s="10">
        <v>1</v>
      </c>
      <c r="E56" s="10" t="s">
        <v>108</v>
      </c>
      <c r="F56" s="14"/>
      <c r="G56" s="14"/>
      <c r="H56" s="27">
        <f t="shared" si="0"/>
        <v>0</v>
      </c>
      <c r="I56" s="27">
        <f t="shared" si="1"/>
        <v>0</v>
      </c>
    </row>
    <row r="57" spans="1:9" ht="15">
      <c r="A57" s="10" t="s">
        <v>45</v>
      </c>
      <c r="B57" s="10"/>
      <c r="C57" s="60" t="s">
        <v>238</v>
      </c>
      <c r="D57" s="10">
        <v>29</v>
      </c>
      <c r="E57" s="10" t="s">
        <v>121</v>
      </c>
      <c r="F57" s="14"/>
      <c r="G57" s="14"/>
      <c r="H57" s="27">
        <f t="shared" si="0"/>
        <v>0</v>
      </c>
      <c r="I57" s="27">
        <f t="shared" si="1"/>
        <v>0</v>
      </c>
    </row>
    <row r="58" spans="1:9" ht="15">
      <c r="A58" s="10" t="s">
        <v>46</v>
      </c>
      <c r="B58" s="10"/>
      <c r="C58" s="60" t="s">
        <v>239</v>
      </c>
      <c r="D58" s="10">
        <v>14</v>
      </c>
      <c r="E58" s="10" t="s">
        <v>121</v>
      </c>
      <c r="F58" s="14"/>
      <c r="G58" s="14"/>
      <c r="H58" s="27">
        <f t="shared" si="0"/>
        <v>0</v>
      </c>
      <c r="I58" s="27">
        <f t="shared" si="1"/>
        <v>0</v>
      </c>
    </row>
    <row r="59" spans="1:9" ht="15">
      <c r="A59" s="10" t="s">
        <v>47</v>
      </c>
      <c r="B59" s="10"/>
      <c r="C59" s="60" t="s">
        <v>240</v>
      </c>
      <c r="D59" s="10">
        <v>64</v>
      </c>
      <c r="E59" s="10" t="s">
        <v>124</v>
      </c>
      <c r="F59" s="14"/>
      <c r="G59" s="14"/>
      <c r="H59" s="27">
        <f t="shared" si="0"/>
        <v>0</v>
      </c>
      <c r="I59" s="27">
        <f t="shared" si="1"/>
        <v>0</v>
      </c>
    </row>
    <row r="60" spans="1:9" ht="15">
      <c r="A60" s="10" t="s">
        <v>48</v>
      </c>
      <c r="B60" s="10"/>
      <c r="C60" s="60" t="s">
        <v>241</v>
      </c>
      <c r="D60" s="10">
        <v>11</v>
      </c>
      <c r="E60" s="10" t="s">
        <v>121</v>
      </c>
      <c r="F60" s="14"/>
      <c r="G60" s="14"/>
      <c r="H60" s="27">
        <f t="shared" si="0"/>
        <v>0</v>
      </c>
      <c r="I60" s="27">
        <f t="shared" si="1"/>
        <v>0</v>
      </c>
    </row>
    <row r="61" spans="1:9" ht="15">
      <c r="A61" s="10" t="s">
        <v>49</v>
      </c>
      <c r="B61" s="10"/>
      <c r="C61" s="60" t="s">
        <v>242</v>
      </c>
      <c r="D61" s="10">
        <v>10</v>
      </c>
      <c r="E61" s="10" t="s">
        <v>124</v>
      </c>
      <c r="F61" s="14"/>
      <c r="G61" s="14"/>
      <c r="H61" s="27">
        <f t="shared" si="0"/>
        <v>0</v>
      </c>
      <c r="I61" s="27">
        <f t="shared" si="1"/>
        <v>0</v>
      </c>
    </row>
    <row r="62" spans="1:9" ht="15">
      <c r="A62" s="10" t="s">
        <v>50</v>
      </c>
      <c r="B62" s="10"/>
      <c r="C62" s="60" t="s">
        <v>243</v>
      </c>
      <c r="D62" s="10">
        <v>10</v>
      </c>
      <c r="E62" s="10" t="s">
        <v>121</v>
      </c>
      <c r="F62" s="14"/>
      <c r="G62" s="14"/>
      <c r="H62" s="27">
        <f t="shared" si="0"/>
        <v>0</v>
      </c>
      <c r="I62" s="27">
        <f t="shared" si="1"/>
        <v>0</v>
      </c>
    </row>
    <row r="63" spans="1:9" ht="15">
      <c r="A63" s="10" t="s">
        <v>51</v>
      </c>
      <c r="B63" s="10"/>
      <c r="C63" s="60" t="s">
        <v>244</v>
      </c>
      <c r="D63" s="10">
        <v>5</v>
      </c>
      <c r="E63" s="10" t="s">
        <v>121</v>
      </c>
      <c r="F63" s="14"/>
      <c r="G63" s="14"/>
      <c r="H63" s="27">
        <f t="shared" si="0"/>
        <v>0</v>
      </c>
      <c r="I63" s="27">
        <f t="shared" si="1"/>
        <v>0</v>
      </c>
    </row>
    <row r="64" spans="1:9" ht="15">
      <c r="A64" s="10" t="s">
        <v>52</v>
      </c>
      <c r="B64" s="10"/>
      <c r="C64" s="60" t="s">
        <v>245</v>
      </c>
      <c r="D64" s="10">
        <v>13</v>
      </c>
      <c r="E64" s="10" t="s">
        <v>246</v>
      </c>
      <c r="F64" s="14"/>
      <c r="G64" s="14"/>
      <c r="H64" s="27">
        <f t="shared" si="0"/>
        <v>0</v>
      </c>
      <c r="I64" s="27">
        <f t="shared" si="1"/>
        <v>0</v>
      </c>
    </row>
    <row r="65" spans="1:9" ht="30">
      <c r="A65" s="10" t="s">
        <v>53</v>
      </c>
      <c r="B65" s="10"/>
      <c r="C65" s="60" t="s">
        <v>247</v>
      </c>
      <c r="D65" s="10">
        <v>9</v>
      </c>
      <c r="E65" s="10" t="s">
        <v>108</v>
      </c>
      <c r="F65" s="14"/>
      <c r="G65" s="14"/>
      <c r="H65" s="27">
        <f t="shared" si="0"/>
        <v>0</v>
      </c>
      <c r="I65" s="27">
        <f t="shared" si="1"/>
        <v>0</v>
      </c>
    </row>
    <row r="66" spans="1:9" ht="15">
      <c r="A66" s="10" t="s">
        <v>54</v>
      </c>
      <c r="B66" s="10"/>
      <c r="C66" s="60" t="s">
        <v>248</v>
      </c>
      <c r="D66" s="10">
        <v>8</v>
      </c>
      <c r="E66" s="10" t="s">
        <v>246</v>
      </c>
      <c r="F66" s="14"/>
      <c r="G66" s="14"/>
      <c r="H66" s="27">
        <f t="shared" si="0"/>
        <v>0</v>
      </c>
      <c r="I66" s="27">
        <f t="shared" si="1"/>
        <v>0</v>
      </c>
    </row>
    <row r="67" spans="1:9" ht="15">
      <c r="A67" s="10" t="s">
        <v>55</v>
      </c>
      <c r="B67" s="10"/>
      <c r="C67" s="60" t="s">
        <v>249</v>
      </c>
      <c r="D67" s="10">
        <v>8</v>
      </c>
      <c r="E67" s="10" t="s">
        <v>121</v>
      </c>
      <c r="F67" s="14"/>
      <c r="G67" s="14"/>
      <c r="H67" s="27">
        <f t="shared" si="0"/>
        <v>0</v>
      </c>
      <c r="I67" s="27">
        <f t="shared" si="1"/>
        <v>0</v>
      </c>
    </row>
    <row r="68" spans="1:9" ht="15">
      <c r="A68" s="10" t="s">
        <v>56</v>
      </c>
      <c r="B68" s="10"/>
      <c r="C68" s="60" t="s">
        <v>250</v>
      </c>
      <c r="D68" s="10">
        <v>8</v>
      </c>
      <c r="E68" s="10" t="s">
        <v>121</v>
      </c>
      <c r="F68" s="14"/>
      <c r="G68" s="14"/>
      <c r="H68" s="27">
        <f aca="true" t="shared" si="2" ref="H68:H95">(D68*F68)</f>
        <v>0</v>
      </c>
      <c r="I68" s="27">
        <f aca="true" t="shared" si="3" ref="I68:I95">(D68*G68)</f>
        <v>0</v>
      </c>
    </row>
    <row r="69" spans="1:9" ht="30">
      <c r="A69" s="10" t="s">
        <v>57</v>
      </c>
      <c r="B69" s="10"/>
      <c r="C69" s="60" t="s">
        <v>251</v>
      </c>
      <c r="D69" s="10">
        <v>11</v>
      </c>
      <c r="E69" s="10" t="s">
        <v>121</v>
      </c>
      <c r="F69" s="17"/>
      <c r="G69" s="17"/>
      <c r="H69" s="27">
        <f t="shared" si="2"/>
        <v>0</v>
      </c>
      <c r="I69" s="27">
        <f t="shared" si="3"/>
        <v>0</v>
      </c>
    </row>
    <row r="70" spans="1:9" ht="15">
      <c r="A70" s="10" t="s">
        <v>58</v>
      </c>
      <c r="B70" s="10"/>
      <c r="C70" s="60" t="s">
        <v>252</v>
      </c>
      <c r="D70" s="10">
        <v>5</v>
      </c>
      <c r="E70" s="10" t="s">
        <v>121</v>
      </c>
      <c r="F70" s="54"/>
      <c r="G70" s="54"/>
      <c r="H70" s="27">
        <f t="shared" si="2"/>
        <v>0</v>
      </c>
      <c r="I70" s="27">
        <f t="shared" si="3"/>
        <v>0</v>
      </c>
    </row>
    <row r="71" spans="1:9" ht="15">
      <c r="A71" s="10" t="s">
        <v>59</v>
      </c>
      <c r="B71" s="10"/>
      <c r="C71" s="60" t="s">
        <v>253</v>
      </c>
      <c r="D71" s="10">
        <v>50</v>
      </c>
      <c r="E71" s="10" t="s">
        <v>121</v>
      </c>
      <c r="F71" s="54"/>
      <c r="G71" s="54"/>
      <c r="H71" s="27">
        <f t="shared" si="2"/>
        <v>0</v>
      </c>
      <c r="I71" s="27">
        <f t="shared" si="3"/>
        <v>0</v>
      </c>
    </row>
    <row r="72" spans="1:9" ht="15">
      <c r="A72" s="10" t="s">
        <v>60</v>
      </c>
      <c r="B72" s="10"/>
      <c r="C72" s="60" t="s">
        <v>254</v>
      </c>
      <c r="D72" s="10">
        <v>16</v>
      </c>
      <c r="E72" s="10" t="s">
        <v>122</v>
      </c>
      <c r="F72" s="54"/>
      <c r="G72" s="54"/>
      <c r="H72" s="27">
        <f t="shared" si="2"/>
        <v>0</v>
      </c>
      <c r="I72" s="27">
        <f t="shared" si="3"/>
        <v>0</v>
      </c>
    </row>
    <row r="73" spans="1:9" ht="15">
      <c r="A73" s="10" t="s">
        <v>61</v>
      </c>
      <c r="B73" s="10"/>
      <c r="C73" s="60" t="s">
        <v>255</v>
      </c>
      <c r="D73" s="10">
        <v>1</v>
      </c>
      <c r="E73" s="10" t="s">
        <v>122</v>
      </c>
      <c r="F73" s="54"/>
      <c r="G73" s="54"/>
      <c r="H73" s="27">
        <f t="shared" si="2"/>
        <v>0</v>
      </c>
      <c r="I73" s="27">
        <f t="shared" si="3"/>
        <v>0</v>
      </c>
    </row>
    <row r="74" spans="1:9" ht="15">
      <c r="A74" s="10" t="s">
        <v>62</v>
      </c>
      <c r="B74" s="10"/>
      <c r="C74" s="60" t="s">
        <v>197</v>
      </c>
      <c r="D74" s="10">
        <v>15</v>
      </c>
      <c r="E74" s="10" t="s">
        <v>121</v>
      </c>
      <c r="F74" s="54"/>
      <c r="G74" s="54"/>
      <c r="H74" s="27">
        <f t="shared" si="2"/>
        <v>0</v>
      </c>
      <c r="I74" s="27">
        <f t="shared" si="3"/>
        <v>0</v>
      </c>
    </row>
    <row r="75" spans="1:9" ht="15">
      <c r="A75" s="10" t="s">
        <v>63</v>
      </c>
      <c r="B75" s="10"/>
      <c r="C75" s="60" t="s">
        <v>256</v>
      </c>
      <c r="D75" s="10">
        <v>4</v>
      </c>
      <c r="E75" s="10" t="s">
        <v>122</v>
      </c>
      <c r="F75" s="54"/>
      <c r="G75" s="54"/>
      <c r="H75" s="27">
        <f t="shared" si="2"/>
        <v>0</v>
      </c>
      <c r="I75" s="27">
        <f t="shared" si="3"/>
        <v>0</v>
      </c>
    </row>
    <row r="76" spans="1:9" ht="15">
      <c r="A76" s="10" t="s">
        <v>64</v>
      </c>
      <c r="B76" s="10"/>
      <c r="C76" s="60" t="s">
        <v>257</v>
      </c>
      <c r="D76" s="10">
        <v>25</v>
      </c>
      <c r="E76" s="10" t="s">
        <v>121</v>
      </c>
      <c r="F76" s="54"/>
      <c r="G76" s="54"/>
      <c r="H76" s="27">
        <f t="shared" si="2"/>
        <v>0</v>
      </c>
      <c r="I76" s="27">
        <f t="shared" si="3"/>
        <v>0</v>
      </c>
    </row>
    <row r="77" spans="1:9" ht="15">
      <c r="A77" s="10" t="s">
        <v>65</v>
      </c>
      <c r="B77" s="10"/>
      <c r="C77" s="60" t="s">
        <v>258</v>
      </c>
      <c r="D77" s="10">
        <v>0.5</v>
      </c>
      <c r="E77" s="10" t="s">
        <v>123</v>
      </c>
      <c r="F77" s="54"/>
      <c r="G77" s="54"/>
      <c r="H77" s="27">
        <f t="shared" si="2"/>
        <v>0</v>
      </c>
      <c r="I77" s="27">
        <f t="shared" si="3"/>
        <v>0</v>
      </c>
    </row>
    <row r="78" spans="1:9" ht="15">
      <c r="A78" s="10" t="s">
        <v>66</v>
      </c>
      <c r="B78" s="10"/>
      <c r="C78" s="60" t="s">
        <v>259</v>
      </c>
      <c r="D78" s="10">
        <v>5</v>
      </c>
      <c r="E78" s="10" t="s">
        <v>122</v>
      </c>
      <c r="F78" s="54"/>
      <c r="G78" s="54"/>
      <c r="H78" s="27">
        <f t="shared" si="2"/>
        <v>0</v>
      </c>
      <c r="I78" s="27">
        <f t="shared" si="3"/>
        <v>0</v>
      </c>
    </row>
    <row r="79" spans="1:9" ht="15">
      <c r="A79" s="10" t="s">
        <v>67</v>
      </c>
      <c r="B79" s="10"/>
      <c r="C79" s="60" t="s">
        <v>260</v>
      </c>
      <c r="D79" s="10">
        <v>20</v>
      </c>
      <c r="E79" s="10" t="s">
        <v>122</v>
      </c>
      <c r="F79" s="54"/>
      <c r="G79" s="54"/>
      <c r="H79" s="27">
        <f t="shared" si="2"/>
        <v>0</v>
      </c>
      <c r="I79" s="27">
        <f t="shared" si="3"/>
        <v>0</v>
      </c>
    </row>
    <row r="80" spans="1:9" ht="15">
      <c r="A80" s="10" t="s">
        <v>68</v>
      </c>
      <c r="B80" s="10"/>
      <c r="C80" s="60" t="s">
        <v>261</v>
      </c>
      <c r="D80" s="10">
        <v>4</v>
      </c>
      <c r="E80" s="10" t="s">
        <v>122</v>
      </c>
      <c r="F80" s="54"/>
      <c r="G80" s="54"/>
      <c r="H80" s="27">
        <f t="shared" si="2"/>
        <v>0</v>
      </c>
      <c r="I80" s="27">
        <f t="shared" si="3"/>
        <v>0</v>
      </c>
    </row>
    <row r="81" spans="1:9" ht="15">
      <c r="A81" s="10" t="s">
        <v>69</v>
      </c>
      <c r="B81" s="10"/>
      <c r="C81" s="60" t="s">
        <v>262</v>
      </c>
      <c r="D81" s="10">
        <v>23</v>
      </c>
      <c r="E81" s="10" t="s">
        <v>121</v>
      </c>
      <c r="F81" s="54"/>
      <c r="G81" s="54"/>
      <c r="H81" s="27">
        <f t="shared" si="2"/>
        <v>0</v>
      </c>
      <c r="I81" s="27">
        <f t="shared" si="3"/>
        <v>0</v>
      </c>
    </row>
    <row r="82" spans="1:9" ht="15">
      <c r="A82" s="10" t="s">
        <v>70</v>
      </c>
      <c r="B82" s="10"/>
      <c r="C82" s="60" t="s">
        <v>263</v>
      </c>
      <c r="D82" s="10">
        <v>23</v>
      </c>
      <c r="E82" s="10" t="s">
        <v>121</v>
      </c>
      <c r="F82" s="54"/>
      <c r="G82" s="54"/>
      <c r="H82" s="27">
        <f t="shared" si="2"/>
        <v>0</v>
      </c>
      <c r="I82" s="27">
        <f t="shared" si="3"/>
        <v>0</v>
      </c>
    </row>
    <row r="83" spans="1:9" ht="15">
      <c r="A83" s="10" t="s">
        <v>71</v>
      </c>
      <c r="B83" s="10"/>
      <c r="C83" s="60" t="s">
        <v>264</v>
      </c>
      <c r="D83" s="10">
        <v>1</v>
      </c>
      <c r="E83" s="10" t="s">
        <v>121</v>
      </c>
      <c r="F83" s="54"/>
      <c r="G83" s="54"/>
      <c r="H83" s="27">
        <f t="shared" si="2"/>
        <v>0</v>
      </c>
      <c r="I83" s="27">
        <f t="shared" si="3"/>
        <v>0</v>
      </c>
    </row>
    <row r="84" spans="1:9" ht="15">
      <c r="A84" s="10" t="s">
        <v>72</v>
      </c>
      <c r="B84" s="10"/>
      <c r="C84" s="60" t="s">
        <v>265</v>
      </c>
      <c r="D84" s="10">
        <v>0.5</v>
      </c>
      <c r="E84" s="10" t="s">
        <v>122</v>
      </c>
      <c r="F84" s="54"/>
      <c r="G84" s="54"/>
      <c r="H84" s="27">
        <f t="shared" si="2"/>
        <v>0</v>
      </c>
      <c r="I84" s="27">
        <f t="shared" si="3"/>
        <v>0</v>
      </c>
    </row>
    <row r="85" spans="1:9" ht="15">
      <c r="A85" s="10" t="s">
        <v>73</v>
      </c>
      <c r="B85" s="10"/>
      <c r="C85" s="60" t="s">
        <v>266</v>
      </c>
      <c r="D85" s="10">
        <v>20</v>
      </c>
      <c r="E85" s="10" t="s">
        <v>121</v>
      </c>
      <c r="F85" s="54"/>
      <c r="G85" s="54"/>
      <c r="H85" s="27">
        <f t="shared" si="2"/>
        <v>0</v>
      </c>
      <c r="I85" s="27">
        <f t="shared" si="3"/>
        <v>0</v>
      </c>
    </row>
    <row r="86" spans="1:9" ht="15">
      <c r="A86" s="10" t="s">
        <v>74</v>
      </c>
      <c r="B86" s="10"/>
      <c r="C86" s="60" t="s">
        <v>267</v>
      </c>
      <c r="D86" s="10">
        <v>20</v>
      </c>
      <c r="E86" s="10" t="s">
        <v>121</v>
      </c>
      <c r="F86" s="54"/>
      <c r="G86" s="54"/>
      <c r="H86" s="27">
        <f t="shared" si="2"/>
        <v>0</v>
      </c>
      <c r="I86" s="27">
        <f t="shared" si="3"/>
        <v>0</v>
      </c>
    </row>
    <row r="87" spans="1:9" ht="15">
      <c r="A87" s="10" t="s">
        <v>75</v>
      </c>
      <c r="B87" s="10"/>
      <c r="C87" s="60" t="s">
        <v>268</v>
      </c>
      <c r="D87" s="10">
        <v>20</v>
      </c>
      <c r="E87" s="10" t="s">
        <v>124</v>
      </c>
      <c r="F87" s="54"/>
      <c r="G87" s="54"/>
      <c r="H87" s="27">
        <f t="shared" si="2"/>
        <v>0</v>
      </c>
      <c r="I87" s="27">
        <f t="shared" si="3"/>
        <v>0</v>
      </c>
    </row>
    <row r="88" spans="1:9" ht="15">
      <c r="A88" s="10" t="s">
        <v>76</v>
      </c>
      <c r="B88" s="10"/>
      <c r="C88" s="60" t="s">
        <v>269</v>
      </c>
      <c r="D88" s="10">
        <v>17</v>
      </c>
      <c r="E88" s="10" t="s">
        <v>121</v>
      </c>
      <c r="F88" s="54"/>
      <c r="G88" s="54"/>
      <c r="H88" s="27">
        <f t="shared" si="2"/>
        <v>0</v>
      </c>
      <c r="I88" s="27">
        <f t="shared" si="3"/>
        <v>0</v>
      </c>
    </row>
    <row r="89" spans="1:9" ht="15">
      <c r="A89" s="10" t="s">
        <v>77</v>
      </c>
      <c r="B89" s="10"/>
      <c r="C89" s="60" t="s">
        <v>270</v>
      </c>
      <c r="D89" s="10">
        <v>1.5</v>
      </c>
      <c r="E89" s="10" t="s">
        <v>124</v>
      </c>
      <c r="F89" s="54"/>
      <c r="G89" s="54"/>
      <c r="H89" s="27">
        <f t="shared" si="2"/>
        <v>0</v>
      </c>
      <c r="I89" s="27">
        <f t="shared" si="3"/>
        <v>0</v>
      </c>
    </row>
    <row r="90" spans="1:9" ht="15">
      <c r="A90" s="10" t="s">
        <v>78</v>
      </c>
      <c r="B90" s="10"/>
      <c r="C90" s="60" t="s">
        <v>271</v>
      </c>
      <c r="D90" s="10">
        <v>12</v>
      </c>
      <c r="E90" s="10" t="s">
        <v>121</v>
      </c>
      <c r="F90" s="54"/>
      <c r="G90" s="54"/>
      <c r="H90" s="27">
        <f t="shared" si="2"/>
        <v>0</v>
      </c>
      <c r="I90" s="27">
        <f t="shared" si="3"/>
        <v>0</v>
      </c>
    </row>
    <row r="91" spans="1:9" ht="15">
      <c r="A91" s="10" t="s">
        <v>79</v>
      </c>
      <c r="B91" s="10"/>
      <c r="C91" s="60" t="s">
        <v>272</v>
      </c>
      <c r="D91" s="10">
        <v>0.1</v>
      </c>
      <c r="E91" s="10" t="s">
        <v>123</v>
      </c>
      <c r="F91" s="54"/>
      <c r="G91" s="54"/>
      <c r="H91" s="27">
        <f t="shared" si="2"/>
        <v>0</v>
      </c>
      <c r="I91" s="27">
        <f t="shared" si="3"/>
        <v>0</v>
      </c>
    </row>
    <row r="92" spans="1:9" ht="15">
      <c r="A92" s="10" t="s">
        <v>80</v>
      </c>
      <c r="B92" s="10"/>
      <c r="C92" s="60" t="s">
        <v>273</v>
      </c>
      <c r="D92" s="10">
        <v>1</v>
      </c>
      <c r="E92" s="10" t="s">
        <v>122</v>
      </c>
      <c r="F92" s="54"/>
      <c r="G92" s="54"/>
      <c r="H92" s="27">
        <f t="shared" si="2"/>
        <v>0</v>
      </c>
      <c r="I92" s="27">
        <f t="shared" si="3"/>
        <v>0</v>
      </c>
    </row>
    <row r="93" spans="1:9" ht="15">
      <c r="A93" s="10" t="s">
        <v>81</v>
      </c>
      <c r="B93" s="10"/>
      <c r="C93" s="60" t="s">
        <v>274</v>
      </c>
      <c r="D93" s="10">
        <v>2</v>
      </c>
      <c r="E93" s="10" t="s">
        <v>108</v>
      </c>
      <c r="F93" s="54"/>
      <c r="G93" s="54"/>
      <c r="H93" s="27">
        <f t="shared" si="2"/>
        <v>0</v>
      </c>
      <c r="I93" s="27">
        <f t="shared" si="3"/>
        <v>0</v>
      </c>
    </row>
    <row r="94" spans="1:9" ht="15">
      <c r="A94" s="10" t="s">
        <v>82</v>
      </c>
      <c r="B94" s="10"/>
      <c r="C94" s="60" t="s">
        <v>275</v>
      </c>
      <c r="D94" s="10">
        <v>24</v>
      </c>
      <c r="E94" s="10" t="s">
        <v>122</v>
      </c>
      <c r="F94" s="54"/>
      <c r="G94" s="54"/>
      <c r="H94" s="27">
        <f t="shared" si="2"/>
        <v>0</v>
      </c>
      <c r="I94" s="27">
        <f t="shared" si="3"/>
        <v>0</v>
      </c>
    </row>
    <row r="95" spans="1:9" ht="15">
      <c r="A95" s="10" t="s">
        <v>83</v>
      </c>
      <c r="B95" s="10"/>
      <c r="C95" s="60" t="s">
        <v>276</v>
      </c>
      <c r="D95" s="10">
        <v>2</v>
      </c>
      <c r="E95" s="10" t="s">
        <v>125</v>
      </c>
      <c r="F95" s="54"/>
      <c r="G95" s="54"/>
      <c r="H95" s="27">
        <f t="shared" si="2"/>
        <v>0</v>
      </c>
      <c r="I95" s="27">
        <f t="shared" si="3"/>
        <v>0</v>
      </c>
    </row>
    <row r="96" spans="3:9" ht="15">
      <c r="C96" s="61" t="s">
        <v>120</v>
      </c>
      <c r="D96" s="10"/>
      <c r="E96" s="10"/>
      <c r="F96" s="28"/>
      <c r="G96" s="28"/>
      <c r="H96" s="29">
        <f>SUM(H3:H95)</f>
        <v>0</v>
      </c>
      <c r="I96" s="29">
        <f>SUM(I3:I95)</f>
        <v>0</v>
      </c>
    </row>
  </sheetData>
  <sheetProtection sheet="1" objects="1" scenarios="1"/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F8" sqref="F8"/>
    </sheetView>
  </sheetViews>
  <sheetFormatPr defaultColWidth="74.00390625" defaultRowHeight="15"/>
  <cols>
    <col min="1" max="1" width="4.140625" style="0" bestFit="1" customWidth="1"/>
    <col min="2" max="2" width="15.421875" style="0" hidden="1" customWidth="1"/>
    <col min="3" max="3" width="110.7109375" style="0" customWidth="1"/>
    <col min="4" max="4" width="10.8515625" style="0" bestFit="1" customWidth="1"/>
    <col min="5" max="5" width="5.421875" style="0" bestFit="1" customWidth="1"/>
    <col min="6" max="6" width="9.57421875" style="0" bestFit="1" customWidth="1"/>
    <col min="7" max="7" width="7.8515625" style="0" bestFit="1" customWidth="1"/>
    <col min="8" max="8" width="10.57421875" style="0" bestFit="1" customWidth="1"/>
    <col min="9" max="9" width="8.8515625" style="0" bestFit="1" customWidth="1"/>
  </cols>
  <sheetData>
    <row r="1" spans="1:9" ht="15">
      <c r="A1" s="30" t="s">
        <v>97</v>
      </c>
      <c r="B1" s="30" t="s">
        <v>98</v>
      </c>
      <c r="C1" s="31" t="s">
        <v>99</v>
      </c>
      <c r="D1" s="32" t="s">
        <v>100</v>
      </c>
      <c r="E1" s="30" t="s">
        <v>101</v>
      </c>
      <c r="F1" s="33" t="s">
        <v>102</v>
      </c>
      <c r="G1" s="33" t="s">
        <v>103</v>
      </c>
      <c r="H1" s="33" t="s">
        <v>104</v>
      </c>
      <c r="I1" s="33" t="s">
        <v>105</v>
      </c>
    </row>
    <row r="2" spans="1:9" ht="15">
      <c r="A2" s="34"/>
      <c r="B2" s="34"/>
      <c r="C2" s="35"/>
      <c r="D2" s="36"/>
      <c r="E2" s="34"/>
      <c r="F2" s="37"/>
      <c r="G2" s="37"/>
      <c r="H2" s="37"/>
      <c r="I2" s="37"/>
    </row>
    <row r="3" spans="1:9" ht="15">
      <c r="A3" s="10">
        <v>1</v>
      </c>
      <c r="B3" s="11"/>
      <c r="C3" s="38" t="s">
        <v>126</v>
      </c>
      <c r="D3" s="39">
        <v>4</v>
      </c>
      <c r="E3" s="39" t="s">
        <v>108</v>
      </c>
      <c r="F3" s="14"/>
      <c r="G3" s="14"/>
      <c r="H3" s="27">
        <f aca="true" t="shared" si="0" ref="H3:H43">(D3*F3)</f>
        <v>0</v>
      </c>
      <c r="I3" s="27">
        <f aca="true" t="shared" si="1" ref="I3:I43">(D3*G3)</f>
        <v>0</v>
      </c>
    </row>
    <row r="4" spans="1:9" ht="15">
      <c r="A4" s="10">
        <v>2</v>
      </c>
      <c r="B4" s="11"/>
      <c r="C4" s="38" t="s">
        <v>127</v>
      </c>
      <c r="D4" s="39">
        <v>8</v>
      </c>
      <c r="E4" s="39" t="s">
        <v>108</v>
      </c>
      <c r="F4" s="14"/>
      <c r="G4" s="14"/>
      <c r="H4" s="27">
        <f t="shared" si="0"/>
        <v>0</v>
      </c>
      <c r="I4" s="27">
        <f t="shared" si="1"/>
        <v>0</v>
      </c>
    </row>
    <row r="5" spans="1:9" ht="15">
      <c r="A5" s="10">
        <v>3</v>
      </c>
      <c r="B5" s="11"/>
      <c r="C5" s="38" t="s">
        <v>128</v>
      </c>
      <c r="D5" s="39">
        <v>30</v>
      </c>
      <c r="E5" s="39" t="s">
        <v>124</v>
      </c>
      <c r="F5" s="14"/>
      <c r="G5" s="14"/>
      <c r="H5" s="27">
        <f t="shared" si="0"/>
        <v>0</v>
      </c>
      <c r="I5" s="27">
        <f t="shared" si="1"/>
        <v>0</v>
      </c>
    </row>
    <row r="6" spans="1:9" ht="30">
      <c r="A6" s="10">
        <v>4</v>
      </c>
      <c r="B6" s="11"/>
      <c r="C6" s="38" t="s">
        <v>129</v>
      </c>
      <c r="D6" s="39">
        <v>80</v>
      </c>
      <c r="E6" s="39" t="s">
        <v>124</v>
      </c>
      <c r="F6" s="14"/>
      <c r="G6" s="14"/>
      <c r="H6" s="27">
        <f t="shared" si="0"/>
        <v>0</v>
      </c>
      <c r="I6" s="27">
        <f t="shared" si="1"/>
        <v>0</v>
      </c>
    </row>
    <row r="7" spans="1:9" ht="30">
      <c r="A7" s="10">
        <v>5</v>
      </c>
      <c r="B7" s="11"/>
      <c r="C7" s="38" t="s">
        <v>130</v>
      </c>
      <c r="D7" s="39">
        <v>90</v>
      </c>
      <c r="E7" s="39" t="s">
        <v>124</v>
      </c>
      <c r="F7" s="14"/>
      <c r="G7" s="14"/>
      <c r="H7" s="27">
        <f t="shared" si="0"/>
        <v>0</v>
      </c>
      <c r="I7" s="27">
        <f t="shared" si="1"/>
        <v>0</v>
      </c>
    </row>
    <row r="8" spans="1:9" ht="30">
      <c r="A8" s="10">
        <v>6</v>
      </c>
      <c r="B8" s="11"/>
      <c r="C8" s="38" t="s">
        <v>131</v>
      </c>
      <c r="D8" s="39">
        <v>20</v>
      </c>
      <c r="E8" s="39" t="s">
        <v>124</v>
      </c>
      <c r="F8" s="14"/>
      <c r="G8" s="14"/>
      <c r="H8" s="27">
        <f t="shared" si="0"/>
        <v>0</v>
      </c>
      <c r="I8" s="27">
        <f t="shared" si="1"/>
        <v>0</v>
      </c>
    </row>
    <row r="9" spans="1:9" ht="30">
      <c r="A9" s="10">
        <v>7</v>
      </c>
      <c r="B9" s="11"/>
      <c r="C9" s="38" t="s">
        <v>132</v>
      </c>
      <c r="D9" s="39">
        <v>20</v>
      </c>
      <c r="E9" s="39" t="s">
        <v>124</v>
      </c>
      <c r="F9" s="14"/>
      <c r="G9" s="14"/>
      <c r="H9" s="27">
        <f t="shared" si="0"/>
        <v>0</v>
      </c>
      <c r="I9" s="27">
        <f t="shared" si="1"/>
        <v>0</v>
      </c>
    </row>
    <row r="10" spans="1:9" ht="15">
      <c r="A10" s="10">
        <v>8</v>
      </c>
      <c r="B10" s="11"/>
      <c r="C10" s="38" t="s">
        <v>133</v>
      </c>
      <c r="D10" s="39">
        <v>12</v>
      </c>
      <c r="E10" s="39" t="s">
        <v>124</v>
      </c>
      <c r="F10" s="14"/>
      <c r="G10" s="14"/>
      <c r="H10" s="27">
        <f t="shared" si="0"/>
        <v>0</v>
      </c>
      <c r="I10" s="27">
        <f t="shared" si="1"/>
        <v>0</v>
      </c>
    </row>
    <row r="11" spans="1:9" ht="15">
      <c r="A11" s="10">
        <v>9</v>
      </c>
      <c r="B11" s="11"/>
      <c r="C11" s="40" t="s">
        <v>134</v>
      </c>
      <c r="D11" s="39">
        <v>32</v>
      </c>
      <c r="E11" s="39" t="s">
        <v>108</v>
      </c>
      <c r="F11" s="14"/>
      <c r="G11" s="14"/>
      <c r="H11" s="27">
        <f t="shared" si="0"/>
        <v>0</v>
      </c>
      <c r="I11" s="27">
        <f t="shared" si="1"/>
        <v>0</v>
      </c>
    </row>
    <row r="12" spans="1:9" ht="15">
      <c r="A12" s="10">
        <v>10</v>
      </c>
      <c r="B12" s="11"/>
      <c r="C12" s="40" t="s">
        <v>135</v>
      </c>
      <c r="D12" s="39">
        <v>8</v>
      </c>
      <c r="E12" s="39" t="s">
        <v>108</v>
      </c>
      <c r="F12" s="14"/>
      <c r="G12" s="14"/>
      <c r="H12" s="27">
        <f t="shared" si="0"/>
        <v>0</v>
      </c>
      <c r="I12" s="27">
        <f t="shared" si="1"/>
        <v>0</v>
      </c>
    </row>
    <row r="13" spans="1:9" ht="15">
      <c r="A13" s="10">
        <v>11</v>
      </c>
      <c r="B13" s="11"/>
      <c r="C13" s="41" t="s">
        <v>136</v>
      </c>
      <c r="D13" s="39">
        <v>240</v>
      </c>
      <c r="E13" s="39" t="s">
        <v>124</v>
      </c>
      <c r="F13" s="14"/>
      <c r="G13" s="14"/>
      <c r="H13" s="27">
        <f t="shared" si="0"/>
        <v>0</v>
      </c>
      <c r="I13" s="27">
        <f t="shared" si="1"/>
        <v>0</v>
      </c>
    </row>
    <row r="14" spans="1:9" ht="15">
      <c r="A14" s="10">
        <v>12</v>
      </c>
      <c r="B14" s="11"/>
      <c r="C14" s="41" t="s">
        <v>137</v>
      </c>
      <c r="D14" s="39">
        <v>450</v>
      </c>
      <c r="E14" s="39" t="s">
        <v>124</v>
      </c>
      <c r="F14" s="14"/>
      <c r="G14" s="14"/>
      <c r="H14" s="27">
        <f t="shared" si="0"/>
        <v>0</v>
      </c>
      <c r="I14" s="27">
        <f t="shared" si="1"/>
        <v>0</v>
      </c>
    </row>
    <row r="15" spans="1:9" ht="15">
      <c r="A15" s="10">
        <v>13</v>
      </c>
      <c r="B15" s="11"/>
      <c r="C15" s="41" t="s">
        <v>138</v>
      </c>
      <c r="D15" s="39">
        <v>80</v>
      </c>
      <c r="E15" s="39" t="s">
        <v>124</v>
      </c>
      <c r="F15" s="14"/>
      <c r="G15" s="14"/>
      <c r="H15" s="27">
        <f t="shared" si="0"/>
        <v>0</v>
      </c>
      <c r="I15" s="27">
        <f t="shared" si="1"/>
        <v>0</v>
      </c>
    </row>
    <row r="16" spans="1:9" ht="15">
      <c r="A16" s="10">
        <v>14</v>
      </c>
      <c r="B16" s="11"/>
      <c r="C16" s="41" t="s">
        <v>139</v>
      </c>
      <c r="D16" s="39">
        <v>10</v>
      </c>
      <c r="E16" s="39" t="s">
        <v>124</v>
      </c>
      <c r="F16" s="14"/>
      <c r="G16" s="14"/>
      <c r="H16" s="27">
        <f t="shared" si="0"/>
        <v>0</v>
      </c>
      <c r="I16" s="27">
        <f t="shared" si="1"/>
        <v>0</v>
      </c>
    </row>
    <row r="17" spans="1:9" ht="15">
      <c r="A17" s="10">
        <v>15</v>
      </c>
      <c r="B17" s="11"/>
      <c r="C17" s="41" t="s">
        <v>140</v>
      </c>
      <c r="D17" s="39">
        <v>50</v>
      </c>
      <c r="E17" s="39" t="s">
        <v>124</v>
      </c>
      <c r="F17" s="14"/>
      <c r="G17" s="14"/>
      <c r="H17" s="27">
        <f t="shared" si="0"/>
        <v>0</v>
      </c>
      <c r="I17" s="27">
        <f t="shared" si="1"/>
        <v>0</v>
      </c>
    </row>
    <row r="18" spans="1:9" ht="15">
      <c r="A18" s="10">
        <v>16</v>
      </c>
      <c r="B18" s="11"/>
      <c r="C18" s="41" t="s">
        <v>141</v>
      </c>
      <c r="D18" s="39">
        <v>60</v>
      </c>
      <c r="E18" s="39" t="s">
        <v>124</v>
      </c>
      <c r="F18" s="14"/>
      <c r="G18" s="14"/>
      <c r="H18" s="27">
        <f t="shared" si="0"/>
        <v>0</v>
      </c>
      <c r="I18" s="27">
        <f t="shared" si="1"/>
        <v>0</v>
      </c>
    </row>
    <row r="19" spans="1:9" ht="15">
      <c r="A19" s="10">
        <v>17</v>
      </c>
      <c r="B19" s="11"/>
      <c r="C19" s="41" t="s">
        <v>142</v>
      </c>
      <c r="D19" s="39">
        <v>20</v>
      </c>
      <c r="E19" s="39" t="s">
        <v>124</v>
      </c>
      <c r="F19" s="14"/>
      <c r="G19" s="14"/>
      <c r="H19" s="27">
        <f t="shared" si="0"/>
        <v>0</v>
      </c>
      <c r="I19" s="27">
        <f t="shared" si="1"/>
        <v>0</v>
      </c>
    </row>
    <row r="20" spans="1:9" ht="45">
      <c r="A20" s="10">
        <v>18</v>
      </c>
      <c r="B20" s="11"/>
      <c r="C20" s="38" t="s">
        <v>143</v>
      </c>
      <c r="D20" s="39">
        <v>1</v>
      </c>
      <c r="E20" s="39" t="s">
        <v>144</v>
      </c>
      <c r="F20" s="14"/>
      <c r="G20" s="14"/>
      <c r="H20" s="27">
        <f t="shared" si="0"/>
        <v>0</v>
      </c>
      <c r="I20" s="27">
        <f t="shared" si="1"/>
        <v>0</v>
      </c>
    </row>
    <row r="21" spans="1:9" ht="15">
      <c r="A21" s="10">
        <v>19</v>
      </c>
      <c r="B21" s="11"/>
      <c r="C21" s="38" t="s">
        <v>145</v>
      </c>
      <c r="D21" s="39">
        <v>2</v>
      </c>
      <c r="E21" s="39" t="s">
        <v>108</v>
      </c>
      <c r="F21" s="14"/>
      <c r="G21" s="14"/>
      <c r="H21" s="27">
        <f t="shared" si="0"/>
        <v>0</v>
      </c>
      <c r="I21" s="27">
        <f t="shared" si="1"/>
        <v>0</v>
      </c>
    </row>
    <row r="22" spans="1:9" ht="15">
      <c r="A22" s="10">
        <v>20</v>
      </c>
      <c r="B22" s="11"/>
      <c r="C22" s="38" t="s">
        <v>146</v>
      </c>
      <c r="D22" s="39">
        <v>2</v>
      </c>
      <c r="E22" s="39" t="s">
        <v>108</v>
      </c>
      <c r="F22" s="14"/>
      <c r="G22" s="14"/>
      <c r="H22" s="27">
        <f t="shared" si="0"/>
        <v>0</v>
      </c>
      <c r="I22" s="27">
        <f t="shared" si="1"/>
        <v>0</v>
      </c>
    </row>
    <row r="23" spans="1:9" ht="15">
      <c r="A23" s="10">
        <v>21</v>
      </c>
      <c r="B23" s="11"/>
      <c r="C23" s="38" t="s">
        <v>147</v>
      </c>
      <c r="D23" s="39">
        <v>2</v>
      </c>
      <c r="E23" s="39" t="s">
        <v>108</v>
      </c>
      <c r="F23" s="14"/>
      <c r="G23" s="14"/>
      <c r="H23" s="27">
        <f t="shared" si="0"/>
        <v>0</v>
      </c>
      <c r="I23" s="27">
        <f t="shared" si="1"/>
        <v>0</v>
      </c>
    </row>
    <row r="24" spans="1:9" ht="30">
      <c r="A24" s="10">
        <v>22</v>
      </c>
      <c r="B24" s="11"/>
      <c r="C24" s="41" t="s">
        <v>148</v>
      </c>
      <c r="D24" s="39">
        <v>5</v>
      </c>
      <c r="E24" s="39" t="s">
        <v>108</v>
      </c>
      <c r="F24" s="14"/>
      <c r="G24" s="14"/>
      <c r="H24" s="27">
        <f t="shared" si="0"/>
        <v>0</v>
      </c>
      <c r="I24" s="27">
        <f t="shared" si="1"/>
        <v>0</v>
      </c>
    </row>
    <row r="25" spans="1:9" ht="15">
      <c r="A25" s="10">
        <v>23</v>
      </c>
      <c r="B25" s="11"/>
      <c r="C25" s="38" t="s">
        <v>149</v>
      </c>
      <c r="D25" s="39">
        <v>3</v>
      </c>
      <c r="E25" s="39" t="s">
        <v>108</v>
      </c>
      <c r="F25" s="14"/>
      <c r="G25" s="14"/>
      <c r="H25" s="27">
        <f t="shared" si="0"/>
        <v>0</v>
      </c>
      <c r="I25" s="27">
        <f t="shared" si="1"/>
        <v>0</v>
      </c>
    </row>
    <row r="26" spans="1:9" ht="15">
      <c r="A26" s="10">
        <v>24</v>
      </c>
      <c r="B26" s="11"/>
      <c r="C26" s="38" t="s">
        <v>150</v>
      </c>
      <c r="D26" s="39">
        <v>1</v>
      </c>
      <c r="E26" s="39" t="s">
        <v>108</v>
      </c>
      <c r="F26" s="14"/>
      <c r="G26" s="14"/>
      <c r="H26" s="27">
        <f t="shared" si="0"/>
        <v>0</v>
      </c>
      <c r="I26" s="27">
        <f t="shared" si="1"/>
        <v>0</v>
      </c>
    </row>
    <row r="27" spans="1:9" ht="15">
      <c r="A27" s="10">
        <v>25</v>
      </c>
      <c r="B27" s="11"/>
      <c r="C27" s="38" t="s">
        <v>151</v>
      </c>
      <c r="D27" s="39">
        <v>2</v>
      </c>
      <c r="E27" s="39" t="s">
        <v>108</v>
      </c>
      <c r="F27" s="14"/>
      <c r="G27" s="14"/>
      <c r="H27" s="27">
        <f t="shared" si="0"/>
        <v>0</v>
      </c>
      <c r="I27" s="27">
        <f t="shared" si="1"/>
        <v>0</v>
      </c>
    </row>
    <row r="28" spans="1:9" ht="30">
      <c r="A28" s="10">
        <v>26</v>
      </c>
      <c r="B28" s="11"/>
      <c r="C28" s="41" t="s">
        <v>152</v>
      </c>
      <c r="D28" s="39">
        <v>4</v>
      </c>
      <c r="E28" s="39" t="s">
        <v>108</v>
      </c>
      <c r="F28" s="14"/>
      <c r="G28" s="14"/>
      <c r="H28" s="27">
        <f t="shared" si="0"/>
        <v>0</v>
      </c>
      <c r="I28" s="27">
        <f t="shared" si="1"/>
        <v>0</v>
      </c>
    </row>
    <row r="29" spans="1:9" ht="30">
      <c r="A29" s="10">
        <v>27</v>
      </c>
      <c r="B29" s="11"/>
      <c r="C29" s="41" t="s">
        <v>153</v>
      </c>
      <c r="D29" s="39">
        <v>2</v>
      </c>
      <c r="E29" s="39" t="s">
        <v>108</v>
      </c>
      <c r="F29" s="14"/>
      <c r="G29" s="14"/>
      <c r="H29" s="27">
        <f t="shared" si="0"/>
        <v>0</v>
      </c>
      <c r="I29" s="27">
        <f t="shared" si="1"/>
        <v>0</v>
      </c>
    </row>
    <row r="30" spans="1:9" ht="30">
      <c r="A30" s="10">
        <v>28</v>
      </c>
      <c r="B30" s="11"/>
      <c r="C30" s="41" t="s">
        <v>154</v>
      </c>
      <c r="D30" s="39">
        <v>1</v>
      </c>
      <c r="E30" s="39" t="s">
        <v>108</v>
      </c>
      <c r="F30" s="14"/>
      <c r="G30" s="14"/>
      <c r="H30" s="27">
        <f t="shared" si="0"/>
        <v>0</v>
      </c>
      <c r="I30" s="27">
        <f t="shared" si="1"/>
        <v>0</v>
      </c>
    </row>
    <row r="31" spans="1:9" ht="15">
      <c r="A31" s="10">
        <v>29</v>
      </c>
      <c r="B31" s="11"/>
      <c r="C31" s="41" t="s">
        <v>155</v>
      </c>
      <c r="D31" s="39">
        <v>4</v>
      </c>
      <c r="E31" s="39" t="s">
        <v>108</v>
      </c>
      <c r="F31" s="14"/>
      <c r="G31" s="14"/>
      <c r="H31" s="27">
        <f t="shared" si="0"/>
        <v>0</v>
      </c>
      <c r="I31" s="27">
        <f t="shared" si="1"/>
        <v>0</v>
      </c>
    </row>
    <row r="32" spans="1:9" ht="15">
      <c r="A32" s="10">
        <v>30</v>
      </c>
      <c r="B32" s="11"/>
      <c r="C32" s="41" t="s">
        <v>156</v>
      </c>
      <c r="D32" s="39">
        <v>5</v>
      </c>
      <c r="E32" s="39" t="s">
        <v>108</v>
      </c>
      <c r="F32" s="14"/>
      <c r="G32" s="14"/>
      <c r="H32" s="27">
        <f t="shared" si="0"/>
        <v>0</v>
      </c>
      <c r="I32" s="27">
        <f t="shared" si="1"/>
        <v>0</v>
      </c>
    </row>
    <row r="33" spans="1:9" ht="15">
      <c r="A33" s="10">
        <v>31</v>
      </c>
      <c r="B33" s="11"/>
      <c r="C33" s="41" t="s">
        <v>157</v>
      </c>
      <c r="D33" s="39">
        <v>5</v>
      </c>
      <c r="E33" s="39" t="s">
        <v>108</v>
      </c>
      <c r="F33" s="14"/>
      <c r="G33" s="14"/>
      <c r="H33" s="27">
        <f t="shared" si="0"/>
        <v>0</v>
      </c>
      <c r="I33" s="27">
        <f t="shared" si="1"/>
        <v>0</v>
      </c>
    </row>
    <row r="34" spans="1:9" ht="15">
      <c r="A34" s="10">
        <v>32</v>
      </c>
      <c r="B34" s="11"/>
      <c r="C34" s="41" t="s">
        <v>158</v>
      </c>
      <c r="D34" s="39">
        <v>1</v>
      </c>
      <c r="E34" s="39" t="s">
        <v>108</v>
      </c>
      <c r="F34" s="14"/>
      <c r="G34" s="14"/>
      <c r="H34" s="27">
        <f t="shared" si="0"/>
        <v>0</v>
      </c>
      <c r="I34" s="27">
        <f t="shared" si="1"/>
        <v>0</v>
      </c>
    </row>
    <row r="35" spans="1:9" ht="15">
      <c r="A35" s="10">
        <v>33</v>
      </c>
      <c r="B35" s="11"/>
      <c r="C35" s="41" t="s">
        <v>159</v>
      </c>
      <c r="D35" s="39">
        <v>4</v>
      </c>
      <c r="E35" s="39" t="s">
        <v>108</v>
      </c>
      <c r="F35" s="14"/>
      <c r="G35" s="14"/>
      <c r="H35" s="27">
        <f t="shared" si="0"/>
        <v>0</v>
      </c>
      <c r="I35" s="27">
        <f t="shared" si="1"/>
        <v>0</v>
      </c>
    </row>
    <row r="36" spans="1:9" ht="15">
      <c r="A36" s="10">
        <v>34</v>
      </c>
      <c r="B36" s="11"/>
      <c r="C36" s="41" t="s">
        <v>160</v>
      </c>
      <c r="D36" s="39">
        <v>11</v>
      </c>
      <c r="E36" s="39" t="s">
        <v>108</v>
      </c>
      <c r="F36" s="14"/>
      <c r="G36" s="14"/>
      <c r="H36" s="27">
        <f t="shared" si="0"/>
        <v>0</v>
      </c>
      <c r="I36" s="27">
        <f t="shared" si="1"/>
        <v>0</v>
      </c>
    </row>
    <row r="37" spans="1:9" ht="15">
      <c r="A37" s="10">
        <v>35</v>
      </c>
      <c r="B37" s="11"/>
      <c r="C37" s="41" t="s">
        <v>161</v>
      </c>
      <c r="D37" s="39">
        <v>130</v>
      </c>
      <c r="E37" s="39" t="s">
        <v>108</v>
      </c>
      <c r="F37" s="14"/>
      <c r="G37" s="14"/>
      <c r="H37" s="27">
        <f t="shared" si="0"/>
        <v>0</v>
      </c>
      <c r="I37" s="27">
        <f t="shared" si="1"/>
        <v>0</v>
      </c>
    </row>
    <row r="38" spans="1:9" ht="15">
      <c r="A38" s="10">
        <v>36</v>
      </c>
      <c r="B38" s="11"/>
      <c r="C38" s="41" t="s">
        <v>162</v>
      </c>
      <c r="D38" s="39">
        <v>5</v>
      </c>
      <c r="E38" s="39" t="s">
        <v>108</v>
      </c>
      <c r="F38" s="14"/>
      <c r="G38" s="14"/>
      <c r="H38" s="27">
        <f t="shared" si="0"/>
        <v>0</v>
      </c>
      <c r="I38" s="27">
        <f t="shared" si="1"/>
        <v>0</v>
      </c>
    </row>
    <row r="39" spans="1:9" ht="15">
      <c r="A39" s="10">
        <v>37</v>
      </c>
      <c r="B39" s="11"/>
      <c r="C39" s="41" t="s">
        <v>163</v>
      </c>
      <c r="D39" s="39">
        <v>70</v>
      </c>
      <c r="E39" s="39" t="s">
        <v>124</v>
      </c>
      <c r="F39" s="14"/>
      <c r="G39" s="14"/>
      <c r="H39" s="27">
        <f t="shared" si="0"/>
        <v>0</v>
      </c>
      <c r="I39" s="27">
        <f t="shared" si="1"/>
        <v>0</v>
      </c>
    </row>
    <row r="40" spans="1:9" ht="15">
      <c r="A40" s="10">
        <v>38</v>
      </c>
      <c r="B40" s="11"/>
      <c r="C40" s="41" t="s">
        <v>164</v>
      </c>
      <c r="D40" s="39">
        <v>4</v>
      </c>
      <c r="E40" s="39" t="s">
        <v>121</v>
      </c>
      <c r="F40" s="14"/>
      <c r="G40" s="14"/>
      <c r="H40" s="27">
        <f t="shared" si="0"/>
        <v>0</v>
      </c>
      <c r="I40" s="27">
        <f t="shared" si="1"/>
        <v>0</v>
      </c>
    </row>
    <row r="41" spans="1:9" ht="15">
      <c r="A41" s="10">
        <v>39</v>
      </c>
      <c r="B41" s="11"/>
      <c r="C41" s="41" t="s">
        <v>165</v>
      </c>
      <c r="D41" s="39">
        <v>1</v>
      </c>
      <c r="E41" s="39" t="s">
        <v>144</v>
      </c>
      <c r="F41" s="14"/>
      <c r="G41" s="14"/>
      <c r="H41" s="27">
        <f t="shared" si="0"/>
        <v>0</v>
      </c>
      <c r="I41" s="27">
        <f t="shared" si="1"/>
        <v>0</v>
      </c>
    </row>
    <row r="42" spans="1:9" ht="15">
      <c r="A42" s="10">
        <v>40</v>
      </c>
      <c r="B42" s="11"/>
      <c r="C42" s="41" t="s">
        <v>166</v>
      </c>
      <c r="D42" s="39">
        <v>1</v>
      </c>
      <c r="E42" s="39" t="s">
        <v>144</v>
      </c>
      <c r="F42" s="14"/>
      <c r="G42" s="14"/>
      <c r="H42" s="27">
        <f t="shared" si="0"/>
        <v>0</v>
      </c>
      <c r="I42" s="27">
        <f t="shared" si="1"/>
        <v>0</v>
      </c>
    </row>
    <row r="43" spans="1:9" ht="15">
      <c r="A43" s="10">
        <v>41</v>
      </c>
      <c r="B43" s="11"/>
      <c r="C43" s="41" t="s">
        <v>167</v>
      </c>
      <c r="D43" s="39">
        <v>1</v>
      </c>
      <c r="E43" s="39" t="s">
        <v>144</v>
      </c>
      <c r="F43" s="14"/>
      <c r="G43" s="14"/>
      <c r="H43" s="27">
        <f t="shared" si="0"/>
        <v>0</v>
      </c>
      <c r="I43" s="27">
        <f t="shared" si="1"/>
        <v>0</v>
      </c>
    </row>
    <row r="44" spans="3:9" ht="15">
      <c r="C44" s="16" t="s">
        <v>120</v>
      </c>
      <c r="D44" s="10"/>
      <c r="E44" s="10"/>
      <c r="F44" s="28"/>
      <c r="G44" s="28"/>
      <c r="H44" s="29">
        <f>SUM(H31:H43)</f>
        <v>0</v>
      </c>
      <c r="I44" s="29">
        <f>SUM(I31:I43)</f>
        <v>0</v>
      </c>
    </row>
  </sheetData>
  <sheetProtection sheet="1" objects="1" scenarios="1"/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D5" sqref="D5"/>
    </sheetView>
  </sheetViews>
  <sheetFormatPr defaultColWidth="145.7109375" defaultRowHeight="15"/>
  <cols>
    <col min="1" max="1" width="4.140625" style="0" bestFit="1" customWidth="1"/>
    <col min="2" max="2" width="23.00390625" style="0" hidden="1" customWidth="1"/>
    <col min="3" max="3" width="110.7109375" style="0" customWidth="1"/>
    <col min="4" max="4" width="10.8515625" style="0" bestFit="1" customWidth="1"/>
    <col min="5" max="5" width="5.421875" style="0" bestFit="1" customWidth="1"/>
    <col min="6" max="6" width="9.57421875" style="0" bestFit="1" customWidth="1"/>
    <col min="7" max="7" width="7.8515625" style="0" bestFit="1" customWidth="1"/>
    <col min="8" max="8" width="10.57421875" style="0" bestFit="1" customWidth="1"/>
    <col min="9" max="9" width="8.8515625" style="0" bestFit="1" customWidth="1"/>
    <col min="10" max="10" width="22.28125" style="0" customWidth="1"/>
  </cols>
  <sheetData>
    <row r="1" spans="1:9" ht="15">
      <c r="A1" s="42" t="s">
        <v>97</v>
      </c>
      <c r="B1" s="42" t="s">
        <v>98</v>
      </c>
      <c r="C1" s="43" t="s">
        <v>99</v>
      </c>
      <c r="D1" s="44" t="s">
        <v>100</v>
      </c>
      <c r="E1" s="42" t="s">
        <v>101</v>
      </c>
      <c r="F1" s="45" t="s">
        <v>102</v>
      </c>
      <c r="G1" s="45" t="s">
        <v>103</v>
      </c>
      <c r="H1" s="45" t="s">
        <v>104</v>
      </c>
      <c r="I1" s="45" t="s">
        <v>105</v>
      </c>
    </row>
    <row r="2" spans="1:9" ht="15">
      <c r="A2" s="46"/>
      <c r="B2" s="46"/>
      <c r="C2" s="47"/>
      <c r="D2" s="48"/>
      <c r="E2" s="46"/>
      <c r="F2" s="49"/>
      <c r="G2" s="49"/>
      <c r="H2" s="49"/>
      <c r="I2" s="49"/>
    </row>
    <row r="3" spans="1:9" ht="30">
      <c r="A3" s="10">
        <v>1</v>
      </c>
      <c r="B3" s="11"/>
      <c r="C3" s="50" t="s">
        <v>168</v>
      </c>
      <c r="D3" s="51">
        <v>2</v>
      </c>
      <c r="E3" s="52" t="s">
        <v>108</v>
      </c>
      <c r="F3" s="53"/>
      <c r="G3" s="53"/>
      <c r="H3" s="27">
        <f aca="true" t="shared" si="0" ref="H3:H9">(D3*F3)</f>
        <v>0</v>
      </c>
      <c r="I3" s="27">
        <f aca="true" t="shared" si="1" ref="I3:I9">(D3*G3)</f>
        <v>0</v>
      </c>
    </row>
    <row r="4" spans="1:9" ht="30">
      <c r="A4" s="10">
        <v>2</v>
      </c>
      <c r="B4" s="11"/>
      <c r="C4" s="50" t="s">
        <v>169</v>
      </c>
      <c r="D4" s="51">
        <v>2</v>
      </c>
      <c r="E4" s="52" t="s">
        <v>108</v>
      </c>
      <c r="F4" s="53"/>
      <c r="G4" s="53"/>
      <c r="H4" s="27">
        <f t="shared" si="0"/>
        <v>0</v>
      </c>
      <c r="I4" s="27">
        <f t="shared" si="1"/>
        <v>0</v>
      </c>
    </row>
    <row r="5" spans="1:9" ht="15.75">
      <c r="A5" s="10">
        <v>3</v>
      </c>
      <c r="B5" s="11"/>
      <c r="C5" s="50" t="s">
        <v>170</v>
      </c>
      <c r="D5" s="51">
        <v>2</v>
      </c>
      <c r="E5" s="52" t="s">
        <v>108</v>
      </c>
      <c r="F5" s="53"/>
      <c r="G5" s="53"/>
      <c r="H5" s="27">
        <f t="shared" si="0"/>
        <v>0</v>
      </c>
      <c r="I5" s="27">
        <f t="shared" si="1"/>
        <v>0</v>
      </c>
    </row>
    <row r="6" spans="1:9" ht="15.75">
      <c r="A6" s="10">
        <v>4</v>
      </c>
      <c r="B6" s="11"/>
      <c r="C6" s="50" t="s">
        <v>171</v>
      </c>
      <c r="D6" s="51">
        <v>1</v>
      </c>
      <c r="E6" s="52" t="s">
        <v>108</v>
      </c>
      <c r="F6" s="53"/>
      <c r="G6" s="53"/>
      <c r="H6" s="27">
        <f t="shared" si="0"/>
        <v>0</v>
      </c>
      <c r="I6" s="27">
        <f t="shared" si="1"/>
        <v>0</v>
      </c>
    </row>
    <row r="7" spans="1:9" ht="15.75">
      <c r="A7" s="10">
        <v>5</v>
      </c>
      <c r="B7" s="11"/>
      <c r="C7" s="50" t="s">
        <v>172</v>
      </c>
      <c r="D7" s="51">
        <v>1</v>
      </c>
      <c r="E7" s="52" t="s">
        <v>108</v>
      </c>
      <c r="F7" s="53"/>
      <c r="G7" s="53"/>
      <c r="H7" s="27">
        <f t="shared" si="0"/>
        <v>0</v>
      </c>
      <c r="I7" s="27">
        <f t="shared" si="1"/>
        <v>0</v>
      </c>
    </row>
    <row r="8" spans="1:9" ht="15.75">
      <c r="A8" s="10">
        <v>6</v>
      </c>
      <c r="B8" s="11"/>
      <c r="C8" s="50" t="s">
        <v>173</v>
      </c>
      <c r="D8" s="51">
        <v>1</v>
      </c>
      <c r="E8" s="52" t="s">
        <v>108</v>
      </c>
      <c r="F8" s="53"/>
      <c r="G8" s="53"/>
      <c r="H8" s="27">
        <f t="shared" si="0"/>
        <v>0</v>
      </c>
      <c r="I8" s="27">
        <f t="shared" si="1"/>
        <v>0</v>
      </c>
    </row>
    <row r="9" spans="1:9" ht="15.75">
      <c r="A9" s="10">
        <v>7</v>
      </c>
      <c r="B9" s="11"/>
      <c r="C9" s="50" t="s">
        <v>174</v>
      </c>
      <c r="D9" s="51">
        <v>1</v>
      </c>
      <c r="E9" s="52" t="s">
        <v>108</v>
      </c>
      <c r="F9" s="53"/>
      <c r="G9" s="53"/>
      <c r="H9" s="27">
        <f t="shared" si="0"/>
        <v>0</v>
      </c>
      <c r="I9" s="27">
        <f t="shared" si="1"/>
        <v>0</v>
      </c>
    </row>
    <row r="10" spans="3:9" ht="15">
      <c r="C10" s="16" t="s">
        <v>120</v>
      </c>
      <c r="D10" s="10"/>
      <c r="E10" s="10"/>
      <c r="F10" s="28"/>
      <c r="G10" s="28"/>
      <c r="H10" s="29">
        <f>SUM(H3:H9)</f>
        <v>0</v>
      </c>
      <c r="I10" s="29">
        <f>SUM(I3:I9)</f>
        <v>0</v>
      </c>
    </row>
  </sheetData>
  <sheetProtection sheet="1" objects="1" scenarios="1"/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toth.istvan</dc:creator>
  <cp:keywords/>
  <dc:description/>
  <cp:lastModifiedBy>Gábor Balog</cp:lastModifiedBy>
  <cp:lastPrinted>2024-04-15T15:07:04Z</cp:lastPrinted>
  <dcterms:created xsi:type="dcterms:W3CDTF">2015-06-05T18:19:34Z</dcterms:created>
  <dcterms:modified xsi:type="dcterms:W3CDTF">2024-04-16T12:23:20Z</dcterms:modified>
  <cp:category/>
  <cp:version/>
  <cp:contentType/>
  <cp:contentStatus/>
</cp:coreProperties>
</file>